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9552"/>
  </bookViews>
  <sheets>
    <sheet name="국내출장-3차" sheetId="4" r:id="rId1"/>
    <sheet name="김재남 출장비" sheetId="5" r:id="rId2"/>
    <sheet name="해외출장-1차" sheetId="3" r:id="rId3"/>
  </sheets>
  <definedNames>
    <definedName name="_xlnm.Print_Area" localSheetId="0">'국내출장-3차'!$A$110:$J$130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383" i="4" l="1"/>
  <c r="I382" i="4"/>
  <c r="I381" i="4"/>
  <c r="I380" i="4"/>
  <c r="I379" i="4"/>
  <c r="I378" i="4"/>
  <c r="I377" i="4"/>
  <c r="I376" i="4"/>
  <c r="I375" i="4"/>
  <c r="I374" i="4"/>
  <c r="I373" i="4"/>
  <c r="I372" i="4"/>
  <c r="I354" i="4"/>
  <c r="I353" i="4"/>
  <c r="I384" i="4" l="1"/>
  <c r="I126" i="4"/>
  <c r="H98" i="4" l="1"/>
  <c r="H11" i="4" l="1"/>
  <c r="F11" i="4" l="1"/>
  <c r="I16" i="4" l="1"/>
  <c r="D327" i="4" l="1"/>
  <c r="I360" i="4"/>
  <c r="I359" i="4"/>
  <c r="I358" i="4"/>
  <c r="I357" i="4"/>
  <c r="I356" i="4"/>
  <c r="I355" i="4"/>
  <c r="I352" i="4"/>
  <c r="I351" i="4"/>
  <c r="I350" i="4"/>
  <c r="I349" i="4"/>
  <c r="I307" i="4"/>
  <c r="I308" i="4"/>
  <c r="I337" i="4"/>
  <c r="I336" i="4"/>
  <c r="I335" i="4"/>
  <c r="I334" i="4"/>
  <c r="I333" i="4"/>
  <c r="I332" i="4"/>
  <c r="I331" i="4"/>
  <c r="I330" i="4"/>
  <c r="I329" i="4"/>
  <c r="I328" i="4"/>
  <c r="I327" i="4"/>
  <c r="I326" i="4"/>
  <c r="I361" i="4" l="1"/>
  <c r="I338" i="4"/>
  <c r="I314" i="4"/>
  <c r="I313" i="4"/>
  <c r="I312" i="4"/>
  <c r="I311" i="4"/>
  <c r="I310" i="4"/>
  <c r="I309" i="4"/>
  <c r="I306" i="4"/>
  <c r="I305" i="4"/>
  <c r="I304" i="4"/>
  <c r="I303" i="4"/>
  <c r="I315" i="4" l="1"/>
  <c r="E269" i="4"/>
  <c r="E270" i="4"/>
  <c r="E268" i="4"/>
  <c r="C271" i="4"/>
  <c r="H263" i="4"/>
  <c r="G263" i="4"/>
  <c r="F263" i="4"/>
  <c r="E263" i="4"/>
  <c r="D263" i="4"/>
  <c r="I262" i="4"/>
  <c r="I261" i="4"/>
  <c r="I260" i="4"/>
  <c r="I259" i="4"/>
  <c r="I258" i="4"/>
  <c r="I257" i="4"/>
  <c r="I256" i="4"/>
  <c r="I255" i="4"/>
  <c r="I254" i="4"/>
  <c r="I253" i="4"/>
  <c r="I252" i="4"/>
  <c r="E271" i="4" l="1"/>
  <c r="I263" i="4"/>
  <c r="E221" i="4"/>
  <c r="C221" i="4"/>
  <c r="D19" i="4" l="1"/>
  <c r="H41" i="4"/>
  <c r="G41" i="4"/>
  <c r="F41" i="4"/>
  <c r="E41" i="4"/>
  <c r="D41" i="4"/>
  <c r="I40" i="4"/>
  <c r="I39" i="4"/>
  <c r="I38" i="4"/>
  <c r="I37" i="4"/>
  <c r="I36" i="4"/>
  <c r="I35" i="4"/>
  <c r="I34" i="4"/>
  <c r="I33" i="4"/>
  <c r="I32" i="4"/>
  <c r="I31" i="4"/>
  <c r="I30" i="4"/>
  <c r="I41" i="4" l="1"/>
  <c r="I98" i="4" l="1"/>
  <c r="I97" i="4"/>
  <c r="I96" i="4"/>
  <c r="I95" i="4"/>
  <c r="D19" i="5" l="1"/>
  <c r="C19" i="5"/>
  <c r="E18" i="5"/>
  <c r="E17" i="5"/>
  <c r="E8" i="5"/>
  <c r="E5" i="5"/>
  <c r="E6" i="5"/>
  <c r="E7" i="5"/>
  <c r="E9" i="5"/>
  <c r="E10" i="5"/>
  <c r="E11" i="5"/>
  <c r="E12" i="5"/>
  <c r="E13" i="5"/>
  <c r="E14" i="5"/>
  <c r="E15" i="5"/>
  <c r="E16" i="5"/>
  <c r="E4" i="5"/>
  <c r="E19" i="5" s="1"/>
  <c r="I73" i="4"/>
  <c r="I95" i="3" l="1"/>
  <c r="I52" i="3"/>
  <c r="I53" i="3"/>
  <c r="I54" i="3"/>
  <c r="I55" i="3"/>
  <c r="I56" i="3"/>
  <c r="I59" i="3"/>
  <c r="I57" i="3"/>
  <c r="I58" i="3"/>
  <c r="I60" i="3"/>
  <c r="I61" i="3"/>
  <c r="I51" i="3"/>
  <c r="I40" i="3"/>
  <c r="I39" i="3"/>
  <c r="I38" i="3"/>
  <c r="I37" i="3"/>
  <c r="I36" i="3"/>
  <c r="I35" i="3"/>
  <c r="I34" i="3"/>
  <c r="I33" i="3"/>
  <c r="I32" i="3"/>
  <c r="I31" i="3"/>
  <c r="I30" i="3"/>
  <c r="I10" i="3"/>
  <c r="I291" i="4"/>
  <c r="I285" i="4"/>
  <c r="I281" i="4"/>
  <c r="I283" i="4"/>
  <c r="I280" i="4"/>
  <c r="I235" i="4"/>
  <c r="I182" i="4"/>
  <c r="I104" i="4"/>
  <c r="I101" i="4"/>
  <c r="I78" i="4"/>
  <c r="I77" i="4"/>
  <c r="I76" i="4"/>
  <c r="I75" i="4"/>
  <c r="I74" i="4"/>
  <c r="I52" i="4"/>
  <c r="I51" i="4"/>
  <c r="I12" i="4"/>
  <c r="I11" i="4"/>
  <c r="I10" i="4"/>
  <c r="I9" i="4"/>
  <c r="I8" i="4"/>
  <c r="I13" i="4"/>
  <c r="I14" i="4"/>
  <c r="I15" i="4"/>
  <c r="I17" i="4"/>
  <c r="I18" i="4"/>
  <c r="E19" i="4"/>
  <c r="F19" i="4"/>
  <c r="G19" i="4"/>
  <c r="H19" i="4"/>
  <c r="I282" i="4"/>
  <c r="I284" i="4"/>
  <c r="I286" i="4"/>
  <c r="I287" i="4"/>
  <c r="I288" i="4"/>
  <c r="I289" i="4"/>
  <c r="I290" i="4"/>
  <c r="I230" i="4"/>
  <c r="I231" i="4"/>
  <c r="I232" i="4"/>
  <c r="I233" i="4"/>
  <c r="I234" i="4"/>
  <c r="I236" i="4"/>
  <c r="I237" i="4"/>
  <c r="I238" i="4"/>
  <c r="I239" i="4"/>
  <c r="I240" i="4"/>
  <c r="H241" i="4"/>
  <c r="G241" i="4"/>
  <c r="F241" i="4"/>
  <c r="E241" i="4"/>
  <c r="I204" i="4"/>
  <c r="I205" i="4"/>
  <c r="I206" i="4"/>
  <c r="I207" i="4"/>
  <c r="I208" i="4"/>
  <c r="I209" i="4"/>
  <c r="I210" i="4"/>
  <c r="I211" i="4"/>
  <c r="I212" i="4"/>
  <c r="I213" i="4"/>
  <c r="I214" i="4"/>
  <c r="H215" i="4"/>
  <c r="G215" i="4"/>
  <c r="F215" i="4"/>
  <c r="E215" i="4"/>
  <c r="D215" i="4"/>
  <c r="I183" i="4"/>
  <c r="I184" i="4"/>
  <c r="I185" i="4"/>
  <c r="I186" i="4"/>
  <c r="I187" i="4"/>
  <c r="I188" i="4"/>
  <c r="I189" i="4"/>
  <c r="I190" i="4"/>
  <c r="I191" i="4"/>
  <c r="I192" i="4"/>
  <c r="H193" i="4"/>
  <c r="G193" i="4"/>
  <c r="F193" i="4"/>
  <c r="E193" i="4"/>
  <c r="I161" i="4"/>
  <c r="I166" i="4"/>
  <c r="I167" i="4"/>
  <c r="I168" i="4"/>
  <c r="I169" i="4"/>
  <c r="I170" i="4"/>
  <c r="I171" i="4"/>
  <c r="H172" i="4"/>
  <c r="G172" i="4"/>
  <c r="F172" i="4"/>
  <c r="E172" i="4"/>
  <c r="I139" i="4"/>
  <c r="I140" i="4"/>
  <c r="I141" i="4"/>
  <c r="I142" i="4"/>
  <c r="I143" i="4"/>
  <c r="I144" i="4"/>
  <c r="I145" i="4"/>
  <c r="I146" i="4"/>
  <c r="I147" i="4"/>
  <c r="I148" i="4"/>
  <c r="I149" i="4"/>
  <c r="H150" i="4"/>
  <c r="G150" i="4"/>
  <c r="F150" i="4"/>
  <c r="E150" i="4"/>
  <c r="D150" i="4"/>
  <c r="I117" i="4"/>
  <c r="I118" i="4"/>
  <c r="I119" i="4"/>
  <c r="I120" i="4"/>
  <c r="I121" i="4"/>
  <c r="I122" i="4"/>
  <c r="I123" i="4"/>
  <c r="I124" i="4"/>
  <c r="I125" i="4"/>
  <c r="I127" i="4"/>
  <c r="I128" i="4"/>
  <c r="H129" i="4"/>
  <c r="G129" i="4"/>
  <c r="F129" i="4"/>
  <c r="E129" i="4"/>
  <c r="D129" i="4"/>
  <c r="I99" i="4"/>
  <c r="I100" i="4"/>
  <c r="I102" i="4"/>
  <c r="I103" i="4"/>
  <c r="I105" i="4"/>
  <c r="H106" i="4"/>
  <c r="G106" i="4"/>
  <c r="F106" i="4"/>
  <c r="E106" i="4"/>
  <c r="I81" i="4"/>
  <c r="I82" i="4"/>
  <c r="I83" i="4"/>
  <c r="H84" i="4"/>
  <c r="G84" i="4"/>
  <c r="F84" i="4"/>
  <c r="E84" i="4"/>
  <c r="D84" i="4"/>
  <c r="I53" i="4"/>
  <c r="I54" i="4"/>
  <c r="I55" i="4"/>
  <c r="I56" i="4"/>
  <c r="I57" i="4"/>
  <c r="I58" i="4"/>
  <c r="I59" i="4"/>
  <c r="I60" i="4"/>
  <c r="I61" i="4"/>
  <c r="H62" i="4"/>
  <c r="G62" i="4"/>
  <c r="F62" i="4"/>
  <c r="E62" i="4"/>
  <c r="D62" i="4"/>
  <c r="I118" i="3"/>
  <c r="I119" i="3"/>
  <c r="I94" i="3"/>
  <c r="I96" i="3"/>
  <c r="I97" i="3"/>
  <c r="I98" i="3"/>
  <c r="I99" i="3"/>
  <c r="I100" i="3"/>
  <c r="I101" i="3"/>
  <c r="I102" i="3"/>
  <c r="I103" i="3"/>
  <c r="I104" i="3"/>
  <c r="I159" i="3"/>
  <c r="I160" i="3"/>
  <c r="I161" i="3"/>
  <c r="I162" i="3"/>
  <c r="I163" i="3"/>
  <c r="I164" i="3"/>
  <c r="I165" i="3"/>
  <c r="I166" i="3"/>
  <c r="I167" i="3"/>
  <c r="I168" i="3"/>
  <c r="I169" i="3"/>
  <c r="H170" i="3"/>
  <c r="G170" i="3"/>
  <c r="F170" i="3"/>
  <c r="E170" i="3"/>
  <c r="D170" i="3"/>
  <c r="I137" i="3"/>
  <c r="I138" i="3"/>
  <c r="I139" i="3"/>
  <c r="I140" i="3"/>
  <c r="I141" i="3"/>
  <c r="I142" i="3"/>
  <c r="I143" i="3"/>
  <c r="I144" i="3"/>
  <c r="I145" i="3"/>
  <c r="I146" i="3"/>
  <c r="I147" i="3"/>
  <c r="H148" i="3"/>
  <c r="G148" i="3"/>
  <c r="F148" i="3"/>
  <c r="E148" i="3"/>
  <c r="D148" i="3"/>
  <c r="I116" i="3"/>
  <c r="I117" i="3"/>
  <c r="I120" i="3"/>
  <c r="I121" i="3"/>
  <c r="I122" i="3"/>
  <c r="I123" i="3"/>
  <c r="I124" i="3"/>
  <c r="I125" i="3"/>
  <c r="I126" i="3"/>
  <c r="H127" i="3"/>
  <c r="G127" i="3"/>
  <c r="F127" i="3"/>
  <c r="E127" i="3"/>
  <c r="D127" i="3"/>
  <c r="H105" i="3"/>
  <c r="G105" i="3"/>
  <c r="F105" i="3"/>
  <c r="E105" i="3"/>
  <c r="D105" i="3"/>
  <c r="I73" i="3"/>
  <c r="I74" i="3"/>
  <c r="I75" i="3"/>
  <c r="I76" i="3"/>
  <c r="I77" i="3"/>
  <c r="I78" i="3"/>
  <c r="I79" i="3"/>
  <c r="I80" i="3"/>
  <c r="I81" i="3"/>
  <c r="I82" i="3"/>
  <c r="I83" i="3"/>
  <c r="H84" i="3"/>
  <c r="G84" i="3"/>
  <c r="F84" i="3"/>
  <c r="E84" i="3"/>
  <c r="D84" i="3"/>
  <c r="H62" i="3"/>
  <c r="G62" i="3"/>
  <c r="F62" i="3"/>
  <c r="E62" i="3"/>
  <c r="D62" i="3"/>
  <c r="H41" i="3"/>
  <c r="G41" i="3"/>
  <c r="F41" i="3"/>
  <c r="E41" i="3"/>
  <c r="D41" i="3"/>
  <c r="I8" i="3"/>
  <c r="I9" i="3"/>
  <c r="I11" i="3"/>
  <c r="I12" i="3"/>
  <c r="I13" i="3"/>
  <c r="I14" i="3"/>
  <c r="I15" i="3"/>
  <c r="I16" i="3"/>
  <c r="I17" i="3"/>
  <c r="I18" i="3"/>
  <c r="D241" i="4"/>
  <c r="D193" i="4"/>
  <c r="D106" i="4"/>
  <c r="D172" i="4"/>
  <c r="I84" i="3"/>
  <c r="I19" i="3"/>
  <c r="I129" i="4" l="1"/>
  <c r="I127" i="3"/>
  <c r="I148" i="3"/>
  <c r="I41" i="3"/>
  <c r="I62" i="3"/>
  <c r="I105" i="3"/>
  <c r="I241" i="4"/>
  <c r="I170" i="3"/>
  <c r="I106" i="4"/>
  <c r="I62" i="4"/>
  <c r="I19" i="4"/>
  <c r="I292" i="4"/>
  <c r="I215" i="4"/>
  <c r="I193" i="4"/>
  <c r="I172" i="4"/>
  <c r="I150" i="4"/>
  <c r="I84" i="4"/>
</calcChain>
</file>

<file path=xl/sharedStrings.xml><?xml version="1.0" encoding="utf-8"?>
<sst xmlns="http://schemas.openxmlformats.org/spreadsheetml/2006/main" count="908" uniqueCount="307">
  <si>
    <t>월/일</t>
    <phoneticPr fontId="2" type="noConversion"/>
  </si>
  <si>
    <t>교통수단</t>
    <phoneticPr fontId="2" type="noConversion"/>
  </si>
  <si>
    <t>식 대</t>
    <phoneticPr fontId="2" type="noConversion"/>
  </si>
  <si>
    <t>교통비</t>
    <phoneticPr fontId="2" type="noConversion"/>
  </si>
  <si>
    <t>숙박비</t>
    <phoneticPr fontId="2" type="noConversion"/>
  </si>
  <si>
    <t>계</t>
    <phoneticPr fontId="2" type="noConversion"/>
  </si>
  <si>
    <t>비고</t>
    <phoneticPr fontId="2" type="noConversion"/>
  </si>
  <si>
    <t>조식</t>
    <phoneticPr fontId="2" type="noConversion"/>
  </si>
  <si>
    <t>중식</t>
    <phoneticPr fontId="2" type="noConversion"/>
  </si>
  <si>
    <t>석식</t>
    <phoneticPr fontId="2" type="noConversion"/>
  </si>
  <si>
    <t>합   계</t>
    <phoneticPr fontId="2" type="noConversion"/>
  </si>
  <si>
    <t>취급</t>
    <phoneticPr fontId="2" type="noConversion"/>
  </si>
  <si>
    <t>인가</t>
    <phoneticPr fontId="2" type="noConversion"/>
  </si>
  <si>
    <t>대표이사</t>
    <phoneticPr fontId="2" type="noConversion"/>
  </si>
  <si>
    <t>출 장 자</t>
    <phoneticPr fontId="2" type="noConversion"/>
  </si>
  <si>
    <t>출장기간</t>
    <phoneticPr fontId="2" type="noConversion"/>
  </si>
  <si>
    <t>경  로</t>
    <phoneticPr fontId="2" type="noConversion"/>
  </si>
  <si>
    <t>출장 여비명세서</t>
    <phoneticPr fontId="2" type="noConversion"/>
  </si>
  <si>
    <t>출 장 지</t>
    <phoneticPr fontId="2" type="noConversion"/>
  </si>
  <si>
    <t>취 급 자 소 속 :                                          부                     성 명 :                             (인)</t>
    <phoneticPr fontId="2" type="noConversion"/>
  </si>
  <si>
    <t>KTX</t>
    <phoneticPr fontId="2" type="noConversion"/>
  </si>
  <si>
    <t>비 고</t>
    <phoneticPr fontId="2" type="noConversion"/>
  </si>
  <si>
    <t>택시</t>
    <phoneticPr fontId="2" type="noConversion"/>
  </si>
  <si>
    <t xml:space="preserve">
    20     년         월          일</t>
    <phoneticPr fontId="2" type="noConversion"/>
  </si>
  <si>
    <t>식대</t>
    <phoneticPr fontId="2" type="noConversion"/>
  </si>
  <si>
    <t>해외출장 여비명세서</t>
    <phoneticPr fontId="2" type="noConversion"/>
  </si>
  <si>
    <t>해외출장 여비명세서</t>
    <phoneticPr fontId="2" type="noConversion"/>
  </si>
  <si>
    <t xml:space="preserve">
    20    년          월         일</t>
    <phoneticPr fontId="2" type="noConversion"/>
  </si>
  <si>
    <t>법인카드</t>
    <phoneticPr fontId="2" type="noConversion"/>
  </si>
  <si>
    <t>택시비</t>
    <phoneticPr fontId="2" type="noConversion"/>
  </si>
  <si>
    <t>금 액</t>
    <phoneticPr fontId="2" type="noConversion"/>
  </si>
  <si>
    <t>금 액</t>
    <phoneticPr fontId="2" type="noConversion"/>
  </si>
  <si>
    <t>항공료</t>
    <phoneticPr fontId="2" type="noConversion"/>
  </si>
  <si>
    <t>취 급 자 소 속 :                                        부                     성 명 :                             (인)</t>
    <phoneticPr fontId="2" type="noConversion"/>
  </si>
  <si>
    <t>비행기</t>
    <phoneticPr fontId="2" type="noConversion"/>
  </si>
  <si>
    <t>사업비카드</t>
    <phoneticPr fontId="2" type="noConversion"/>
  </si>
  <si>
    <t>산업핵심</t>
    <phoneticPr fontId="2" type="noConversion"/>
  </si>
  <si>
    <t>백 두 산</t>
    <phoneticPr fontId="2" type="noConversion"/>
  </si>
  <si>
    <t>중 국 ( 상해, 심천 )</t>
    <phoneticPr fontId="2" type="noConversion"/>
  </si>
  <si>
    <t>2016.11.14 ~ 11.17
/11.30 ~ 12.03</t>
    <phoneticPr fontId="2" type="noConversion"/>
  </si>
  <si>
    <t>숙박비</t>
    <phoneticPr fontId="2" type="noConversion"/>
  </si>
  <si>
    <t>(CNY1000*175.34)</t>
    <phoneticPr fontId="2" type="noConversion"/>
  </si>
  <si>
    <t>(CNY30*175.34)</t>
    <phoneticPr fontId="2" type="noConversion"/>
  </si>
  <si>
    <t>택시비</t>
    <phoneticPr fontId="2" type="noConversion"/>
  </si>
  <si>
    <t>식대</t>
    <phoneticPr fontId="2" type="noConversion"/>
  </si>
  <si>
    <t>(CNY66.6*175.34)</t>
    <phoneticPr fontId="2" type="noConversion"/>
  </si>
  <si>
    <t>(CNY118*175.34)</t>
    <phoneticPr fontId="2" type="noConversion"/>
  </si>
  <si>
    <t>(CNY292*175.34)</t>
    <phoneticPr fontId="2" type="noConversion"/>
  </si>
  <si>
    <t>식대 및 커피</t>
    <phoneticPr fontId="2" type="noConversion"/>
  </si>
  <si>
    <t>(CNY56*175.34)</t>
    <phoneticPr fontId="2" type="noConversion"/>
  </si>
  <si>
    <t>(CNY195*175.34)</t>
    <phoneticPr fontId="2" type="noConversion"/>
  </si>
  <si>
    <t>(CNY122.5*175.34)</t>
    <phoneticPr fontId="2" type="noConversion"/>
  </si>
  <si>
    <t>(CNY39*175.34)</t>
    <phoneticPr fontId="2" type="noConversion"/>
  </si>
  <si>
    <t>상해-&gt;심천 항공료</t>
    <phoneticPr fontId="2" type="noConversion"/>
  </si>
  <si>
    <t>심천-&gt;상해 항공료</t>
    <phoneticPr fontId="2" type="noConversion"/>
  </si>
  <si>
    <t xml:space="preserve">
    2016 년    12 월   13 일</t>
    <phoneticPr fontId="2" type="noConversion"/>
  </si>
  <si>
    <t xml:space="preserve">
    2016 년    12 월   13 일</t>
    <phoneticPr fontId="2" type="noConversion"/>
  </si>
  <si>
    <t>(CNY152.5*173.93)</t>
    <phoneticPr fontId="2" type="noConversion"/>
  </si>
  <si>
    <t>(CNY610*173.93)</t>
    <phoneticPr fontId="2" type="noConversion"/>
  </si>
  <si>
    <t>(CNY540*173.93)</t>
    <phoneticPr fontId="2" type="noConversion"/>
  </si>
  <si>
    <t>(CNY36*173.93)</t>
    <phoneticPr fontId="2" type="noConversion"/>
  </si>
  <si>
    <t xml:space="preserve">
    2016 년   11 월   08 일</t>
    <phoneticPr fontId="2" type="noConversion"/>
  </si>
  <si>
    <t>백 두 산</t>
    <phoneticPr fontId="2" type="noConversion"/>
  </si>
  <si>
    <t>중국 상해</t>
    <phoneticPr fontId="2" type="noConversion"/>
  </si>
  <si>
    <t>2016.10.11 ~ 10.13
/10.21 ~ 10.25</t>
    <phoneticPr fontId="2" type="noConversion"/>
  </si>
  <si>
    <t>금 액</t>
    <phoneticPr fontId="2" type="noConversion"/>
  </si>
  <si>
    <t>항공료</t>
    <phoneticPr fontId="2" type="noConversion"/>
  </si>
  <si>
    <t>(CNY38*171)</t>
    <phoneticPr fontId="2" type="noConversion"/>
  </si>
  <si>
    <t>식대</t>
    <phoneticPr fontId="2" type="noConversion"/>
  </si>
  <si>
    <t>(CNY131*171)</t>
    <phoneticPr fontId="2" type="noConversion"/>
  </si>
  <si>
    <t>(CNY50*171)</t>
    <phoneticPr fontId="2" type="noConversion"/>
  </si>
  <si>
    <t>택시비</t>
    <phoneticPr fontId="2" type="noConversion"/>
  </si>
  <si>
    <t>(CNY56*171)</t>
    <phoneticPr fontId="2" type="noConversion"/>
  </si>
  <si>
    <t>숙박비</t>
    <phoneticPr fontId="2" type="noConversion"/>
  </si>
  <si>
    <t>(CNY600*171)</t>
    <phoneticPr fontId="2" type="noConversion"/>
  </si>
  <si>
    <t>(RMB130)</t>
    <phoneticPr fontId="2" type="noConversion"/>
  </si>
  <si>
    <t xml:space="preserve"> 산업핵심카드</t>
    <phoneticPr fontId="2" type="noConversion"/>
  </si>
  <si>
    <t>(RMB195)</t>
    <phoneticPr fontId="2" type="noConversion"/>
  </si>
  <si>
    <t>산업핵심카드</t>
    <phoneticPr fontId="2" type="noConversion"/>
  </si>
  <si>
    <t>식대/커피</t>
    <phoneticPr fontId="2" type="noConversion"/>
  </si>
  <si>
    <t>산업핵심카드</t>
    <phoneticPr fontId="2" type="noConversion"/>
  </si>
  <si>
    <t>(CNY39*174.8)</t>
    <phoneticPr fontId="2" type="noConversion"/>
  </si>
  <si>
    <t>(CNY73.4*174.8)</t>
    <phoneticPr fontId="2" type="noConversion"/>
  </si>
  <si>
    <t>(CNY115*174.8)</t>
    <phoneticPr fontId="2" type="noConversion"/>
  </si>
  <si>
    <t>(CNY186.6*171)</t>
    <phoneticPr fontId="2" type="noConversion"/>
  </si>
  <si>
    <t>(CNY1000*174.8)</t>
    <phoneticPr fontId="2" type="noConversion"/>
  </si>
  <si>
    <t>대 표 이 사</t>
    <phoneticPr fontId="2" type="noConversion"/>
  </si>
  <si>
    <t>중 국</t>
    <phoneticPr fontId="2" type="noConversion"/>
  </si>
  <si>
    <t>2016.10.19 - 10.21</t>
    <phoneticPr fontId="2" type="noConversion"/>
  </si>
  <si>
    <t xml:space="preserve">
    2016 년      11 월      8 일</t>
    <phoneticPr fontId="2" type="noConversion"/>
  </si>
  <si>
    <t>금  액</t>
    <phoneticPr fontId="2" type="noConversion"/>
  </si>
  <si>
    <t>(CNY41*173.9)</t>
    <phoneticPr fontId="2" type="noConversion"/>
  </si>
  <si>
    <t>식대(대표이사,백두산)</t>
    <phoneticPr fontId="2" type="noConversion"/>
  </si>
  <si>
    <t>(CNY80*173.9)</t>
    <phoneticPr fontId="2" type="noConversion"/>
  </si>
  <si>
    <t>산업핵심</t>
    <phoneticPr fontId="2" type="noConversion"/>
  </si>
  <si>
    <t>(CNY38*173.9)</t>
    <phoneticPr fontId="2" type="noConversion"/>
  </si>
  <si>
    <t>(CNY95*173.9)</t>
    <phoneticPr fontId="2" type="noConversion"/>
  </si>
  <si>
    <t>ITMA전시회 입장권(2인)</t>
    <phoneticPr fontId="2" type="noConversion"/>
  </si>
  <si>
    <t>(CNY100*173.9)</t>
    <phoneticPr fontId="2" type="noConversion"/>
  </si>
  <si>
    <t>공항택시비</t>
    <phoneticPr fontId="2" type="noConversion"/>
  </si>
  <si>
    <t>숙 박 비</t>
    <phoneticPr fontId="2" type="noConversion"/>
  </si>
  <si>
    <t>KTX</t>
    <phoneticPr fontId="2" type="noConversion"/>
  </si>
  <si>
    <t>▶ 3/7~3/9 김재남, 김희준 대구/부산 출장비 내역서 ◀</t>
    <phoneticPr fontId="2" type="noConversion"/>
  </si>
  <si>
    <t>날짜</t>
    <phoneticPr fontId="2" type="noConversion"/>
  </si>
  <si>
    <t>가맹점</t>
    <phoneticPr fontId="2" type="noConversion"/>
  </si>
  <si>
    <t>공급가액</t>
    <phoneticPr fontId="2" type="noConversion"/>
  </si>
  <si>
    <t>부가세</t>
    <phoneticPr fontId="2" type="noConversion"/>
  </si>
  <si>
    <t>합계</t>
    <phoneticPr fontId="2" type="noConversion"/>
  </si>
  <si>
    <t>내역</t>
    <phoneticPr fontId="2" type="noConversion"/>
  </si>
  <si>
    <t>식당가</t>
    <phoneticPr fontId="2" type="noConversion"/>
  </si>
  <si>
    <t>김재남&gt;조식</t>
    <phoneticPr fontId="2" type="noConversion"/>
  </si>
  <si>
    <t>김희준&gt;조식</t>
    <phoneticPr fontId="2" type="noConversion"/>
  </si>
  <si>
    <t>마이리틀가든</t>
    <phoneticPr fontId="2" type="noConversion"/>
  </si>
  <si>
    <t>중식</t>
    <phoneticPr fontId="2" type="noConversion"/>
  </si>
  <si>
    <t>오늘김해뒷고기</t>
    <phoneticPr fontId="2" type="noConversion"/>
  </si>
  <si>
    <t>문경휴게소</t>
    <phoneticPr fontId="2" type="noConversion"/>
  </si>
  <si>
    <t>간식</t>
    <phoneticPr fontId="2" type="noConversion"/>
  </si>
  <si>
    <t>행운의시간들</t>
    <phoneticPr fontId="2" type="noConversion"/>
  </si>
  <si>
    <t>문경(창원)주유소</t>
    <phoneticPr fontId="2" type="noConversion"/>
  </si>
  <si>
    <t>6850 유류대</t>
    <phoneticPr fontId="2" type="noConversion"/>
  </si>
  <si>
    <t>숙박비</t>
    <phoneticPr fontId="2" type="noConversion"/>
  </si>
  <si>
    <t>모텔와이티티</t>
    <phoneticPr fontId="2" type="noConversion"/>
  </si>
  <si>
    <t>밀양돼지국밥</t>
    <phoneticPr fontId="2" type="noConversion"/>
  </si>
  <si>
    <t>토종한우마을</t>
    <phoneticPr fontId="2" type="noConversion"/>
  </si>
  <si>
    <t>엔모텔</t>
    <phoneticPr fontId="2" type="noConversion"/>
  </si>
  <si>
    <t>히노야지</t>
    <phoneticPr fontId="2" type="noConversion"/>
  </si>
  <si>
    <t>조식</t>
    <phoneticPr fontId="2" type="noConversion"/>
  </si>
  <si>
    <t>음료</t>
    <phoneticPr fontId="2" type="noConversion"/>
  </si>
  <si>
    <t>탐앤탐스</t>
    <phoneticPr fontId="2" type="noConversion"/>
  </si>
  <si>
    <t>대연주유소</t>
    <phoneticPr fontId="2" type="noConversion"/>
  </si>
  <si>
    <t>안성주유소</t>
    <phoneticPr fontId="2" type="noConversion"/>
  </si>
  <si>
    <t>산업핵심카드</t>
    <phoneticPr fontId="2" type="noConversion"/>
  </si>
  <si>
    <t>대구 티엔에스</t>
    <phoneticPr fontId="2" type="noConversion"/>
  </si>
  <si>
    <t>부 산</t>
    <phoneticPr fontId="2" type="noConversion"/>
  </si>
  <si>
    <r>
      <t>K</t>
    </r>
    <r>
      <rPr>
        <sz val="10"/>
        <rFont val="굴림체"/>
        <family val="3"/>
        <charset val="129"/>
      </rPr>
      <t>TX</t>
    </r>
    <phoneticPr fontId="2" type="noConversion"/>
  </si>
  <si>
    <r>
      <t xml:space="preserve">대구 </t>
    </r>
    <r>
      <rPr>
        <sz val="11"/>
        <rFont val="굴림체"/>
        <family val="3"/>
        <charset val="129"/>
      </rPr>
      <t>TNS</t>
    </r>
    <phoneticPr fontId="2" type="noConversion"/>
  </si>
  <si>
    <t>동대구역 -&gt; TNS</t>
    <phoneticPr fontId="2" type="noConversion"/>
  </si>
  <si>
    <t>택시</t>
    <phoneticPr fontId="2" type="noConversion"/>
  </si>
  <si>
    <r>
      <t xml:space="preserve">행신 </t>
    </r>
    <r>
      <rPr>
        <sz val="10"/>
        <rFont val="굴림체"/>
        <family val="3"/>
        <charset val="129"/>
      </rPr>
      <t>-&gt; 동대구</t>
    </r>
    <phoneticPr fontId="2" type="noConversion"/>
  </si>
  <si>
    <r>
      <t xml:space="preserve">동대구 </t>
    </r>
    <r>
      <rPr>
        <sz val="10"/>
        <rFont val="굴림체"/>
        <family val="3"/>
        <charset val="129"/>
      </rPr>
      <t>-&gt; 행신</t>
    </r>
    <phoneticPr fontId="2" type="noConversion"/>
  </si>
  <si>
    <t>법인카드</t>
    <phoneticPr fontId="2" type="noConversion"/>
  </si>
  <si>
    <t>숙박</t>
    <phoneticPr fontId="2" type="noConversion"/>
  </si>
  <si>
    <t>택시</t>
    <phoneticPr fontId="2" type="noConversion"/>
  </si>
  <si>
    <t>중국</t>
    <phoneticPr fontId="2" type="noConversion"/>
  </si>
  <si>
    <t>김포 -&gt; 상해(왕복)</t>
    <phoneticPr fontId="2" type="noConversion"/>
  </si>
  <si>
    <t>동방항공</t>
    <phoneticPr fontId="2" type="noConversion"/>
  </si>
  <si>
    <t>현금</t>
    <phoneticPr fontId="2" type="noConversion"/>
  </si>
  <si>
    <t>환율</t>
    <phoneticPr fontId="2" type="noConversion"/>
  </si>
  <si>
    <t>원화</t>
    <phoneticPr fontId="2" type="noConversion"/>
  </si>
  <si>
    <t>사용(CNY)</t>
    <phoneticPr fontId="2" type="noConversion"/>
  </si>
  <si>
    <t>*대표이사 출장비 현금 사용 내역</t>
    <phoneticPr fontId="2" type="noConversion"/>
  </si>
  <si>
    <t>합       계</t>
    <phoneticPr fontId="2" type="noConversion"/>
  </si>
  <si>
    <t>대구 TNS</t>
    <phoneticPr fontId="2" type="noConversion"/>
  </si>
  <si>
    <t>서울 -&gt; 동대구</t>
    <phoneticPr fontId="2" type="noConversion"/>
  </si>
  <si>
    <r>
      <t>K</t>
    </r>
    <r>
      <rPr>
        <sz val="10"/>
        <rFont val="굴림체"/>
        <family val="3"/>
        <charset val="129"/>
      </rPr>
      <t>TX</t>
    </r>
    <phoneticPr fontId="2" type="noConversion"/>
  </si>
  <si>
    <t>TNS -&gt; 동대구역</t>
    <phoneticPr fontId="2" type="noConversion"/>
  </si>
  <si>
    <t>동대구 -&gt; 서울</t>
    <phoneticPr fontId="2" type="noConversion"/>
  </si>
  <si>
    <t xml:space="preserve">
    2019 년    05 월   21 일</t>
    <phoneticPr fontId="2" type="noConversion"/>
  </si>
  <si>
    <t>2019.05.20</t>
    <phoneticPr fontId="2" type="noConversion"/>
  </si>
  <si>
    <t>산업핵심카드</t>
  </si>
  <si>
    <t xml:space="preserve">
    2019 년    08 월   14 일</t>
    <phoneticPr fontId="2" type="noConversion"/>
  </si>
  <si>
    <t>최경미, 서일원</t>
    <phoneticPr fontId="2" type="noConversion"/>
  </si>
  <si>
    <t>양주 의류지능화연구소</t>
    <phoneticPr fontId="2" type="noConversion"/>
  </si>
  <si>
    <t>2019.08.13</t>
    <phoneticPr fontId="2" type="noConversion"/>
  </si>
  <si>
    <t>양주역 -&gt; 의류지능화연구소</t>
    <phoneticPr fontId="2" type="noConversion"/>
  </si>
  <si>
    <r>
      <t xml:space="preserve">
    201</t>
    </r>
    <r>
      <rPr>
        <sz val="11"/>
        <rFont val="굴림체"/>
        <family val="3"/>
        <charset val="129"/>
      </rPr>
      <t>9</t>
    </r>
    <r>
      <rPr>
        <sz val="11"/>
        <rFont val="굴림체"/>
        <family val="3"/>
        <charset val="129"/>
      </rPr>
      <t xml:space="preserve"> 년    09 월   </t>
    </r>
    <r>
      <rPr>
        <sz val="11"/>
        <rFont val="굴림체"/>
        <family val="3"/>
        <charset val="129"/>
      </rPr>
      <t>26</t>
    </r>
    <r>
      <rPr>
        <sz val="11"/>
        <rFont val="굴림체"/>
        <family val="3"/>
        <charset val="129"/>
      </rPr>
      <t xml:space="preserve"> 일</t>
    </r>
    <phoneticPr fontId="2" type="noConversion"/>
  </si>
  <si>
    <r>
      <t>한승완,</t>
    </r>
    <r>
      <rPr>
        <sz val="11"/>
        <rFont val="굴림체"/>
        <family val="3"/>
        <charset val="129"/>
      </rPr>
      <t xml:space="preserve"> 전엄지</t>
    </r>
    <phoneticPr fontId="2" type="noConversion"/>
  </si>
  <si>
    <r>
      <t>2</t>
    </r>
    <r>
      <rPr>
        <sz val="11"/>
        <rFont val="굴림체"/>
        <family val="3"/>
        <charset val="129"/>
      </rPr>
      <t>019.09.26</t>
    </r>
    <phoneticPr fontId="2" type="noConversion"/>
  </si>
  <si>
    <t>수서 -&gt; 부산(1인)</t>
    <phoneticPr fontId="2" type="noConversion"/>
  </si>
  <si>
    <r>
      <t>S</t>
    </r>
    <r>
      <rPr>
        <sz val="10"/>
        <rFont val="굴림체"/>
        <family val="3"/>
        <charset val="129"/>
      </rPr>
      <t>RT</t>
    </r>
    <phoneticPr fontId="2" type="noConversion"/>
  </si>
  <si>
    <t>부산 -&gt; 수서(1인)</t>
    <phoneticPr fontId="2" type="noConversion"/>
  </si>
  <si>
    <r>
      <t>S</t>
    </r>
    <r>
      <rPr>
        <sz val="10"/>
        <rFont val="굴림체"/>
        <family val="3"/>
        <charset val="129"/>
      </rPr>
      <t>RT</t>
    </r>
    <phoneticPr fontId="2" type="noConversion"/>
  </si>
  <si>
    <t>서울 -&gt; 부산(1인)</t>
    <phoneticPr fontId="2" type="noConversion"/>
  </si>
  <si>
    <t>부산 -&gt; 서울(1인)</t>
    <phoneticPr fontId="2" type="noConversion"/>
  </si>
  <si>
    <t xml:space="preserve">
    2019 년     09 월    26 일</t>
    <phoneticPr fontId="2" type="noConversion"/>
  </si>
  <si>
    <t>최영석, 전엄지</t>
    <phoneticPr fontId="2" type="noConversion"/>
  </si>
  <si>
    <t>2019.09.23 ~ 25</t>
    <phoneticPr fontId="2" type="noConversion"/>
  </si>
  <si>
    <t>법인카드</t>
    <phoneticPr fontId="2" type="noConversion"/>
  </si>
  <si>
    <t>현금</t>
    <phoneticPr fontId="2" type="noConversion"/>
  </si>
  <si>
    <t>서 일 원</t>
    <phoneticPr fontId="2" type="noConversion"/>
  </si>
  <si>
    <t>서 일 원</t>
    <phoneticPr fontId="2" type="noConversion"/>
  </si>
  <si>
    <t>천 안</t>
    <phoneticPr fontId="2" type="noConversion"/>
  </si>
  <si>
    <t>2019. 10. 18</t>
    <phoneticPr fontId="2" type="noConversion"/>
  </si>
  <si>
    <t>행신 -&gt; 천안아산</t>
    <phoneticPr fontId="2" type="noConversion"/>
  </si>
  <si>
    <t>천안아산 -&gt; 용산</t>
    <phoneticPr fontId="2" type="noConversion"/>
  </si>
  <si>
    <t xml:space="preserve">
    2019 년    10 월   21 일</t>
    <phoneticPr fontId="2" type="noConversion"/>
  </si>
  <si>
    <t xml:space="preserve">
    2019 년     11 월    19 일</t>
    <phoneticPr fontId="2" type="noConversion"/>
  </si>
  <si>
    <t>한송희</t>
    <phoneticPr fontId="2" type="noConversion"/>
  </si>
  <si>
    <t>2019.11.14 ~ 16</t>
    <phoneticPr fontId="2" type="noConversion"/>
  </si>
  <si>
    <t>김포 -&gt; 항저우(왕복)</t>
    <phoneticPr fontId="2" type="noConversion"/>
  </si>
  <si>
    <t>중국국제항공</t>
    <phoneticPr fontId="2" type="noConversion"/>
  </si>
  <si>
    <t>*한송희 출장비 현금 사용 내역</t>
    <phoneticPr fontId="2" type="noConversion"/>
  </si>
  <si>
    <t>기차</t>
    <phoneticPr fontId="2" type="noConversion"/>
  </si>
  <si>
    <t>택시</t>
    <phoneticPr fontId="2" type="noConversion"/>
  </si>
  <si>
    <t>숙박</t>
    <phoneticPr fontId="2" type="noConversion"/>
  </si>
  <si>
    <t>후조우 -&gt; 항저우</t>
    <phoneticPr fontId="2" type="noConversion"/>
  </si>
  <si>
    <t>기차</t>
    <phoneticPr fontId="2" type="noConversion"/>
  </si>
  <si>
    <t>항저우 -&gt; 숙소</t>
    <phoneticPr fontId="2" type="noConversion"/>
  </si>
  <si>
    <t>숙박</t>
    <phoneticPr fontId="2" type="noConversion"/>
  </si>
  <si>
    <t>택시</t>
    <phoneticPr fontId="2" type="noConversion"/>
  </si>
  <si>
    <t>현금</t>
    <phoneticPr fontId="2" type="noConversion"/>
  </si>
  <si>
    <t xml:space="preserve">
    2019 년     11 월     14 일</t>
    <phoneticPr fontId="2" type="noConversion"/>
  </si>
  <si>
    <t>단양 소노문</t>
    <phoneticPr fontId="2" type="noConversion"/>
  </si>
  <si>
    <t>2019.11.12 ~ 13</t>
    <phoneticPr fontId="2" type="noConversion"/>
  </si>
  <si>
    <t>동서울 -&gt; 단양</t>
    <phoneticPr fontId="2" type="noConversion"/>
  </si>
  <si>
    <t>버스</t>
    <phoneticPr fontId="2" type="noConversion"/>
  </si>
  <si>
    <t>택시</t>
    <phoneticPr fontId="2" type="noConversion"/>
  </si>
  <si>
    <t>자동차</t>
    <phoneticPr fontId="2" type="noConversion"/>
  </si>
  <si>
    <t>단양버스터미널-&gt;소노문</t>
    <phoneticPr fontId="2" type="noConversion"/>
  </si>
  <si>
    <t>서울&lt;-&gt;단양 왕복 주유비</t>
    <phoneticPr fontId="2" type="noConversion"/>
  </si>
  <si>
    <t>서울&lt;-&gt;단양 왕복 통행료</t>
    <phoneticPr fontId="2" type="noConversion"/>
  </si>
  <si>
    <t>식대</t>
    <phoneticPr fontId="2" type="noConversion"/>
  </si>
  <si>
    <t>2019.12.18</t>
    <phoneticPr fontId="2" type="noConversion"/>
  </si>
  <si>
    <t>대구 TNS</t>
    <phoneticPr fontId="2" type="noConversion"/>
  </si>
  <si>
    <t>광명 -&gt; 동대구</t>
    <phoneticPr fontId="2" type="noConversion"/>
  </si>
  <si>
    <t>KTX</t>
    <phoneticPr fontId="2" type="noConversion"/>
  </si>
  <si>
    <t>KTX</t>
    <phoneticPr fontId="2" type="noConversion"/>
  </si>
  <si>
    <t>동대구역 -&gt; TNS</t>
    <phoneticPr fontId="2" type="noConversion"/>
  </si>
  <si>
    <t xml:space="preserve">
    2019 년     12 월     19 일</t>
    <phoneticPr fontId="2" type="noConversion"/>
  </si>
  <si>
    <t xml:space="preserve">
    2019 년     12 월     10 일</t>
    <phoneticPr fontId="2" type="noConversion"/>
  </si>
  <si>
    <t>2019.12.05</t>
    <phoneticPr fontId="2" type="noConversion"/>
  </si>
  <si>
    <t>서 일 원</t>
    <phoneticPr fontId="2" type="noConversion"/>
  </si>
  <si>
    <t>행신 -&gt; 동대구</t>
    <phoneticPr fontId="2" type="noConversion"/>
  </si>
  <si>
    <t>동대구 -&gt; 서울</t>
    <phoneticPr fontId="2" type="noConversion"/>
  </si>
  <si>
    <t>식대</t>
    <phoneticPr fontId="2" type="noConversion"/>
  </si>
  <si>
    <t>택시</t>
    <phoneticPr fontId="2" type="noConversion"/>
  </si>
  <si>
    <t>한 승 완</t>
    <phoneticPr fontId="2" type="noConversion"/>
  </si>
  <si>
    <t>부산</t>
    <phoneticPr fontId="2" type="noConversion"/>
  </si>
  <si>
    <t>법인카드</t>
    <phoneticPr fontId="2" type="noConversion"/>
  </si>
  <si>
    <t>광명 -&gt; 부산</t>
    <phoneticPr fontId="2" type="noConversion"/>
  </si>
  <si>
    <t>KTX</t>
    <phoneticPr fontId="2" type="noConversion"/>
  </si>
  <si>
    <t>부산 -&gt; 광명</t>
    <phoneticPr fontId="2" type="noConversion"/>
  </si>
  <si>
    <t>부산</t>
    <phoneticPr fontId="2" type="noConversion"/>
  </si>
  <si>
    <t>렌터카</t>
    <phoneticPr fontId="2" type="noConversion"/>
  </si>
  <si>
    <t>부산</t>
    <phoneticPr fontId="2" type="noConversion"/>
  </si>
  <si>
    <t>렌터카 가스비</t>
    <phoneticPr fontId="2" type="noConversion"/>
  </si>
  <si>
    <t>식대</t>
    <phoneticPr fontId="2" type="noConversion"/>
  </si>
  <si>
    <t>최경미, 박정섭</t>
    <phoneticPr fontId="2" type="noConversion"/>
  </si>
  <si>
    <t xml:space="preserve">
    2020 년   01 월   16 일</t>
    <phoneticPr fontId="2" type="noConversion"/>
  </si>
  <si>
    <t>2019.01.13</t>
    <phoneticPr fontId="2" type="noConversion"/>
  </si>
  <si>
    <t>광명 -&gt; 동대구(2인)</t>
    <phoneticPr fontId="2" type="noConversion"/>
  </si>
  <si>
    <t>동대구 -&gt; 광명(2인)</t>
    <phoneticPr fontId="2" type="noConversion"/>
  </si>
  <si>
    <t>동대구역 -&gt; TNS</t>
    <phoneticPr fontId="2" type="noConversion"/>
  </si>
  <si>
    <t>식대</t>
    <phoneticPr fontId="2" type="noConversion"/>
  </si>
  <si>
    <t>TNS -&gt; 동대구역</t>
    <phoneticPr fontId="2" type="noConversion"/>
  </si>
  <si>
    <t>택시</t>
    <phoneticPr fontId="2" type="noConversion"/>
  </si>
  <si>
    <t>최경미, 박정섭</t>
    <phoneticPr fontId="2" type="noConversion"/>
  </si>
  <si>
    <t>서울 한국산업기술평가관리원</t>
    <phoneticPr fontId="2" type="noConversion"/>
  </si>
  <si>
    <t>택시</t>
    <phoneticPr fontId="2" type="noConversion"/>
  </si>
  <si>
    <t>음료</t>
    <phoneticPr fontId="2" type="noConversion"/>
  </si>
  <si>
    <t>2020.01.15</t>
    <phoneticPr fontId="2" type="noConversion"/>
  </si>
  <si>
    <t>회사 -&gt; KEIT</t>
    <phoneticPr fontId="2" type="noConversion"/>
  </si>
  <si>
    <t xml:space="preserve">
    2020 년     04 월   15 일</t>
    <phoneticPr fontId="2" type="noConversion"/>
  </si>
  <si>
    <t>최경미</t>
    <phoneticPr fontId="2" type="noConversion"/>
  </si>
  <si>
    <t>부산 다이텍</t>
    <phoneticPr fontId="2" type="noConversion"/>
  </si>
  <si>
    <t>2020.04.14</t>
    <phoneticPr fontId="2" type="noConversion"/>
  </si>
  <si>
    <t>광명 -&gt; 부산</t>
    <phoneticPr fontId="2" type="noConversion"/>
  </si>
  <si>
    <t>부산 -&gt; 광명</t>
    <phoneticPr fontId="2" type="noConversion"/>
  </si>
  <si>
    <t>다이텍 -&gt; 부산역</t>
    <phoneticPr fontId="2" type="noConversion"/>
  </si>
  <si>
    <t>택시</t>
    <phoneticPr fontId="2" type="noConversion"/>
  </si>
  <si>
    <t>식대</t>
    <phoneticPr fontId="2" type="noConversion"/>
  </si>
  <si>
    <t xml:space="preserve">
    2020 년    05 월   20 일</t>
    <phoneticPr fontId="2" type="noConversion"/>
  </si>
  <si>
    <t>최경미, 김현진</t>
    <phoneticPr fontId="2" type="noConversion"/>
  </si>
  <si>
    <t>대구 TNS</t>
    <phoneticPr fontId="2" type="noConversion"/>
  </si>
  <si>
    <t>2020.05.19</t>
    <phoneticPr fontId="2" type="noConversion"/>
  </si>
  <si>
    <t>KTX</t>
    <phoneticPr fontId="2" type="noConversion"/>
  </si>
  <si>
    <t>TNS -&gt; 동대구역</t>
    <phoneticPr fontId="2" type="noConversion"/>
  </si>
  <si>
    <t>택시</t>
    <phoneticPr fontId="2" type="noConversion"/>
  </si>
  <si>
    <t>동대구 -&gt; 광명</t>
    <phoneticPr fontId="2" type="noConversion"/>
  </si>
  <si>
    <r>
      <t>K</t>
    </r>
    <r>
      <rPr>
        <sz val="10"/>
        <rFont val="굴림체"/>
        <family val="3"/>
        <charset val="129"/>
      </rPr>
      <t>TX</t>
    </r>
    <phoneticPr fontId="2" type="noConversion"/>
  </si>
  <si>
    <t xml:space="preserve">
    2020 년    06 월    24 일</t>
    <phoneticPr fontId="2" type="noConversion"/>
  </si>
  <si>
    <t>한승완, 이남지</t>
    <phoneticPr fontId="2" type="noConversion"/>
  </si>
  <si>
    <t>부산</t>
    <phoneticPr fontId="2" type="noConversion"/>
  </si>
  <si>
    <t>2020.06.23</t>
    <phoneticPr fontId="2" type="noConversion"/>
  </si>
  <si>
    <t>서울 -&gt; 부산(왕복)</t>
    <phoneticPr fontId="2" type="noConversion"/>
  </si>
  <si>
    <t>KTX</t>
    <phoneticPr fontId="2" type="noConversion"/>
  </si>
  <si>
    <t>수서 -&gt; 부산</t>
    <phoneticPr fontId="2" type="noConversion"/>
  </si>
  <si>
    <r>
      <t>S</t>
    </r>
    <r>
      <rPr>
        <sz val="10"/>
        <rFont val="굴림체"/>
        <family val="3"/>
        <charset val="129"/>
      </rPr>
      <t>RT</t>
    </r>
    <phoneticPr fontId="2" type="noConversion"/>
  </si>
  <si>
    <t>부산 -&gt; 수서</t>
    <phoneticPr fontId="2" type="noConversion"/>
  </si>
  <si>
    <t>SRT</t>
    <phoneticPr fontId="2" type="noConversion"/>
  </si>
  <si>
    <t>식대</t>
    <phoneticPr fontId="2" type="noConversion"/>
  </si>
  <si>
    <t>한승완, 전엄지</t>
    <phoneticPr fontId="2" type="noConversion"/>
  </si>
  <si>
    <t>대구</t>
    <phoneticPr fontId="2" type="noConversion"/>
  </si>
  <si>
    <t>2020.06.19</t>
    <phoneticPr fontId="2" type="noConversion"/>
  </si>
  <si>
    <t>광명 -&gt; 동대구</t>
    <phoneticPr fontId="2" type="noConversion"/>
  </si>
  <si>
    <t>서울 -&gt; 동대구</t>
    <phoneticPr fontId="2" type="noConversion"/>
  </si>
  <si>
    <t>KTX</t>
    <phoneticPr fontId="2" type="noConversion"/>
  </si>
  <si>
    <t>동대구 -&gt; 광명</t>
    <phoneticPr fontId="2" type="noConversion"/>
  </si>
  <si>
    <t>동대구 -&gt; 서울</t>
    <phoneticPr fontId="2" type="noConversion"/>
  </si>
  <si>
    <t>대구</t>
    <phoneticPr fontId="2" type="noConversion"/>
  </si>
  <si>
    <t>쏘카</t>
    <phoneticPr fontId="2" type="noConversion"/>
  </si>
  <si>
    <t>대구</t>
    <phoneticPr fontId="2" type="noConversion"/>
  </si>
  <si>
    <t>쏘카</t>
    <phoneticPr fontId="2" type="noConversion"/>
  </si>
  <si>
    <t>식대</t>
    <phoneticPr fontId="2" type="noConversion"/>
  </si>
  <si>
    <t>대구</t>
    <phoneticPr fontId="2" type="noConversion"/>
  </si>
  <si>
    <t xml:space="preserve">
    2020 년     06 월    23 일</t>
    <phoneticPr fontId="2" type="noConversion"/>
  </si>
  <si>
    <t>정석환</t>
    <phoneticPr fontId="2" type="noConversion"/>
  </si>
  <si>
    <t xml:space="preserve">
    2021 년     08 월     05 일</t>
    <phoneticPr fontId="2" type="noConversion"/>
  </si>
  <si>
    <t>2021.08.05</t>
    <phoneticPr fontId="2" type="noConversion"/>
  </si>
  <si>
    <t>행신 -&gt; 동대구</t>
    <phoneticPr fontId="2" type="noConversion"/>
  </si>
  <si>
    <t>동대구 -&gt; 행신</t>
    <phoneticPr fontId="2" type="noConversion"/>
  </si>
  <si>
    <t>동대구역 -&gt; TNS</t>
    <phoneticPr fontId="2" type="noConversion"/>
  </si>
  <si>
    <t>TNS -&gt; 동대구역</t>
    <phoneticPr fontId="2" type="noConversion"/>
  </si>
  <si>
    <t>행신역 -&gt; 집</t>
    <phoneticPr fontId="2" type="noConversion"/>
  </si>
  <si>
    <t>2021.08.10</t>
    <phoneticPr fontId="2" type="noConversion"/>
  </si>
  <si>
    <t xml:space="preserve">
    2021 년     10 월     07 일</t>
    <phoneticPr fontId="2" type="noConversion"/>
  </si>
  <si>
    <t>동대구역 -&gt; SW융합기술지원센터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</si>
</sst>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mm&quot;월&quot;\ dd&quot;일&quot;"/>
    <numFmt numFmtId="177" formatCode="_-* #,##0_-;\-* #,##0_-;_-* &quot;-&quot;??_-;_-@_-"/>
    <numFmt numFmtId="178" formatCode="_-* #,##0.00_-;\-* #,##0.00_-;_-* &quot;-&quot;_-;_-@_-"/>
  </numFmts>
  <fonts count="14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u/>
      <sz val="22"/>
      <name val="굴림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b/>
      <sz val="10"/>
      <name val="굴림체"/>
      <family val="3"/>
      <charset val="129"/>
    </font>
    <font>
      <b/>
      <sz val="11"/>
      <name val="돋움"/>
      <family val="3"/>
      <charset val="129"/>
    </font>
    <font>
      <b/>
      <u/>
      <sz val="22"/>
      <name val="굴림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sz val="8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72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7" xfId="0" applyFont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41" fontId="3" fillId="0" borderId="0" xfId="1" applyFont="1" applyAlignment="1">
      <alignment horizontal="center" vertical="center"/>
    </xf>
    <xf numFmtId="41" fontId="4" fillId="0" borderId="8" xfId="1" applyFont="1" applyBorder="1" applyAlignment="1">
      <alignment horizontal="center" vertical="center"/>
    </xf>
    <xf numFmtId="41" fontId="4" fillId="0" borderId="9" xfId="1" applyFont="1" applyBorder="1" applyAlignment="1">
      <alignment horizontal="center" vertical="center"/>
    </xf>
    <xf numFmtId="41" fontId="4" fillId="0" borderId="0" xfId="1" applyFont="1" applyAlignment="1">
      <alignment horizontal="center" vertical="center"/>
    </xf>
    <xf numFmtId="41" fontId="4" fillId="0" borderId="10" xfId="1" applyFont="1" applyBorder="1" applyAlignment="1">
      <alignment horizontal="center" vertical="center"/>
    </xf>
    <xf numFmtId="41" fontId="4" fillId="0" borderId="11" xfId="1" applyFont="1" applyBorder="1" applyAlignment="1">
      <alignment horizontal="center" vertical="center"/>
    </xf>
    <xf numFmtId="41" fontId="4" fillId="0" borderId="12" xfId="1" applyFont="1" applyBorder="1" applyAlignment="1">
      <alignment horizontal="center" vertical="center"/>
    </xf>
    <xf numFmtId="41" fontId="5" fillId="0" borderId="4" xfId="1" applyFont="1" applyBorder="1" applyAlignment="1">
      <alignment horizontal="center" vertical="center"/>
    </xf>
    <xf numFmtId="41" fontId="5" fillId="0" borderId="11" xfId="1" applyFont="1" applyBorder="1" applyAlignment="1">
      <alignment horizontal="center" vertical="center"/>
    </xf>
    <xf numFmtId="41" fontId="4" fillId="0" borderId="0" xfId="1" applyFont="1" applyAlignment="1">
      <alignment horizontal="center"/>
    </xf>
    <xf numFmtId="41" fontId="4" fillId="0" borderId="7" xfId="1" applyFont="1" applyBorder="1" applyAlignment="1">
      <alignment horizontal="center"/>
    </xf>
    <xf numFmtId="0" fontId="7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4" xfId="0" applyFont="1" applyBorder="1"/>
    <xf numFmtId="0" fontId="0" fillId="0" borderId="0" xfId="0" applyAlignment="1">
      <alignment vertical="center"/>
    </xf>
    <xf numFmtId="41" fontId="0" fillId="0" borderId="0" xfId="1" applyFont="1" applyAlignment="1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0" fillId="0" borderId="41" xfId="0" applyBorder="1" applyAlignment="1">
      <alignment horizontal="center" vertical="center"/>
    </xf>
    <xf numFmtId="41" fontId="0" fillId="0" borderId="41" xfId="1" applyFont="1" applyBorder="1" applyAlignment="1">
      <alignment horizontal="center" vertical="center"/>
    </xf>
    <xf numFmtId="176" fontId="0" fillId="0" borderId="41" xfId="0" applyNumberForma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41" fontId="9" fillId="0" borderId="0" xfId="1" applyFont="1" applyAlignment="1">
      <alignment horizontal="center" vertical="center"/>
    </xf>
    <xf numFmtId="41" fontId="10" fillId="0" borderId="8" xfId="1" applyFont="1" applyBorder="1" applyAlignment="1">
      <alignment horizontal="center" vertical="center"/>
    </xf>
    <xf numFmtId="41" fontId="10" fillId="0" borderId="9" xfId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1" fontId="10" fillId="0" borderId="0" xfId="1" applyFont="1" applyAlignment="1">
      <alignment horizontal="center" vertical="center"/>
    </xf>
    <xf numFmtId="41" fontId="10" fillId="0" borderId="10" xfId="1" applyFont="1" applyBorder="1" applyAlignment="1">
      <alignment horizontal="center" vertical="center"/>
    </xf>
    <xf numFmtId="41" fontId="10" fillId="0" borderId="11" xfId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41" fontId="10" fillId="0" borderId="12" xfId="1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41" fontId="11" fillId="0" borderId="4" xfId="1" applyFont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41" fontId="11" fillId="0" borderId="11" xfId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41" fontId="10" fillId="0" borderId="0" xfId="1" applyFont="1" applyAlignment="1">
      <alignment horizontal="center"/>
    </xf>
    <xf numFmtId="0" fontId="10" fillId="0" borderId="7" xfId="0" applyFont="1" applyBorder="1" applyAlignment="1">
      <alignment horizontal="center"/>
    </xf>
    <xf numFmtId="41" fontId="10" fillId="0" borderId="7" xfId="1" applyFont="1" applyBorder="1" applyAlignment="1">
      <alignment horizontal="center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0" fillId="2" borderId="0" xfId="0" applyFont="1" applyFill="1" applyAlignment="1">
      <alignment vertical="center"/>
    </xf>
    <xf numFmtId="0" fontId="10" fillId="2" borderId="0" xfId="0" applyFont="1" applyFill="1"/>
    <xf numFmtId="0" fontId="11" fillId="2" borderId="0" xfId="0" applyFont="1" applyFill="1"/>
    <xf numFmtId="41" fontId="11" fillId="0" borderId="13" xfId="1" applyFont="1" applyBorder="1" applyAlignment="1">
      <alignment horizontal="center" vertical="center"/>
    </xf>
    <xf numFmtId="0" fontId="11" fillId="0" borderId="14" xfId="0" applyFont="1" applyBorder="1"/>
    <xf numFmtId="176" fontId="11" fillId="0" borderId="15" xfId="0" applyNumberFormat="1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41" fontId="11" fillId="0" borderId="16" xfId="1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4" xfId="0" applyFont="1" applyBorder="1"/>
    <xf numFmtId="176" fontId="5" fillId="0" borderId="4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41" fontId="4" fillId="0" borderId="42" xfId="1" applyFont="1" applyBorder="1" applyAlignment="1">
      <alignment horizontal="center" vertical="center"/>
    </xf>
    <xf numFmtId="176" fontId="10" fillId="0" borderId="36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178" fontId="10" fillId="0" borderId="20" xfId="1" applyNumberFormat="1" applyFont="1" applyBorder="1" applyAlignment="1">
      <alignment horizontal="center" vertical="center"/>
    </xf>
    <xf numFmtId="177" fontId="10" fillId="0" borderId="20" xfId="1" applyNumberFormat="1" applyFont="1" applyBorder="1" applyAlignment="1">
      <alignment horizontal="center" vertical="center"/>
    </xf>
    <xf numFmtId="41" fontId="10" fillId="0" borderId="34" xfId="1" applyFont="1" applyBorder="1" applyAlignment="1">
      <alignment horizontal="center" vertical="center"/>
    </xf>
    <xf numFmtId="176" fontId="10" fillId="0" borderId="6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8" fontId="10" fillId="0" borderId="4" xfId="1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178" fontId="10" fillId="0" borderId="12" xfId="1" applyNumberFormat="1" applyFont="1" applyBorder="1" applyAlignment="1">
      <alignment horizontal="center" vertical="center"/>
    </xf>
    <xf numFmtId="41" fontId="10" fillId="0" borderId="42" xfId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Continuous" vertical="center"/>
    </xf>
    <xf numFmtId="0" fontId="4" fillId="0" borderId="12" xfId="0" applyFont="1" applyBorder="1" applyAlignment="1">
      <alignment horizontal="centerContinuous" vertical="center"/>
    </xf>
    <xf numFmtId="0" fontId="10" fillId="0" borderId="31" xfId="0" applyFont="1" applyBorder="1" applyAlignment="1">
      <alignment horizontal="center"/>
    </xf>
    <xf numFmtId="41" fontId="10" fillId="0" borderId="31" xfId="1" applyFont="1" applyBorder="1" applyAlignment="1">
      <alignment horizontal="center"/>
    </xf>
    <xf numFmtId="0" fontId="5" fillId="0" borderId="4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Continuous" vertical="center" shrinkToFit="1"/>
    </xf>
    <xf numFmtId="0" fontId="9" fillId="0" borderId="0" xfId="0" applyFont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41" fontId="4" fillId="0" borderId="14" xfId="1" applyFont="1" applyBorder="1" applyAlignment="1">
      <alignment horizontal="center" vertical="center"/>
    </xf>
    <xf numFmtId="41" fontId="4" fillId="0" borderId="44" xfId="1" applyFont="1" applyBorder="1" applyAlignment="1">
      <alignment horizontal="center" vertical="center"/>
    </xf>
    <xf numFmtId="176" fontId="10" fillId="0" borderId="43" xfId="0" applyNumberFormat="1" applyFont="1" applyBorder="1" applyAlignment="1">
      <alignment horizontal="center" vertical="center"/>
    </xf>
    <xf numFmtId="178" fontId="10" fillId="0" borderId="14" xfId="1" applyNumberFormat="1" applyFont="1" applyBorder="1" applyAlignment="1">
      <alignment horizontal="center" vertical="center"/>
    </xf>
    <xf numFmtId="41" fontId="4" fillId="0" borderId="4" xfId="1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41" fontId="10" fillId="0" borderId="0" xfId="1" applyFont="1" applyBorder="1" applyAlignment="1">
      <alignment horizontal="center"/>
    </xf>
    <xf numFmtId="0" fontId="10" fillId="0" borderId="0" xfId="0" applyFont="1" applyBorder="1" applyAlignment="1">
      <alignment vertical="center"/>
    </xf>
    <xf numFmtId="0" fontId="10" fillId="0" borderId="45" xfId="0" applyFont="1" applyBorder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21" xfId="0" applyFont="1" applyBorder="1" applyAlignment="1">
      <alignment horizontal="left" vertical="center" wrapText="1"/>
    </xf>
    <xf numFmtId="0" fontId="10" fillId="0" borderId="21" xfId="0" applyFont="1" applyBorder="1" applyAlignment="1">
      <alignment horizontal="left" vertical="center"/>
    </xf>
    <xf numFmtId="0" fontId="4" fillId="0" borderId="22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41" fontId="4" fillId="0" borderId="22" xfId="1" applyFont="1" applyBorder="1" applyAlignment="1">
      <alignment horizontal="center" vertical="center"/>
    </xf>
    <xf numFmtId="41" fontId="10" fillId="0" borderId="24" xfId="1" applyFont="1" applyBorder="1" applyAlignment="1">
      <alignment horizontal="center" vertical="center"/>
    </xf>
    <xf numFmtId="41" fontId="10" fillId="0" borderId="23" xfId="1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41" fontId="11" fillId="0" borderId="19" xfId="1" applyFont="1" applyBorder="1" applyAlignment="1">
      <alignment horizontal="center" vertical="center"/>
    </xf>
    <xf numFmtId="41" fontId="11" fillId="0" borderId="20" xfId="1" applyFont="1" applyBorder="1" applyAlignment="1">
      <alignment horizontal="center" vertical="center"/>
    </xf>
    <xf numFmtId="41" fontId="11" fillId="0" borderId="30" xfId="1" applyFont="1" applyBorder="1" applyAlignment="1">
      <alignment horizontal="center" vertical="center"/>
    </xf>
    <xf numFmtId="41" fontId="11" fillId="0" borderId="31" xfId="1" applyFont="1" applyBorder="1" applyAlignment="1">
      <alignment horizontal="center" vertical="center"/>
    </xf>
    <xf numFmtId="41" fontId="11" fillId="0" borderId="32" xfId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41" fontId="10" fillId="0" borderId="22" xfId="1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21" xfId="0" applyFont="1" applyBorder="1" applyAlignment="1">
      <alignment horizontal="left" vertical="center"/>
    </xf>
    <xf numFmtId="0" fontId="4" fillId="0" borderId="23" xfId="0" applyFont="1" applyBorder="1" applyAlignment="1">
      <alignment horizontal="center" vertical="center"/>
    </xf>
    <xf numFmtId="41" fontId="4" fillId="0" borderId="24" xfId="1" applyFont="1" applyBorder="1" applyAlignment="1">
      <alignment horizontal="center" vertical="center"/>
    </xf>
    <xf numFmtId="41" fontId="4" fillId="0" borderId="23" xfId="1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41" fontId="5" fillId="0" borderId="19" xfId="1" applyFont="1" applyBorder="1" applyAlignment="1">
      <alignment horizontal="center" vertical="center"/>
    </xf>
    <xf numFmtId="41" fontId="5" fillId="0" borderId="20" xfId="1" applyFont="1" applyBorder="1" applyAlignment="1">
      <alignment horizontal="center" vertical="center"/>
    </xf>
    <xf numFmtId="41" fontId="5" fillId="0" borderId="30" xfId="1" applyFont="1" applyBorder="1" applyAlignment="1">
      <alignment horizontal="center" vertical="center"/>
    </xf>
    <xf numFmtId="41" fontId="5" fillId="0" borderId="31" xfId="1" applyFont="1" applyBorder="1" applyAlignment="1">
      <alignment horizontal="center" vertical="center"/>
    </xf>
    <xf numFmtId="41" fontId="5" fillId="0" borderId="32" xfId="1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41" fontId="5" fillId="0" borderId="39" xfId="1" applyFont="1" applyBorder="1" applyAlignment="1">
      <alignment horizontal="center" vertical="center"/>
    </xf>
    <xf numFmtId="41" fontId="5" fillId="0" borderId="40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6"/>
  <sheetViews>
    <sheetView tabSelected="1" topLeftCell="A365" zoomScale="96" zoomScaleNormal="96" workbookViewId="0">
      <selection activeCell="H380" sqref="H380"/>
    </sheetView>
  </sheetViews>
  <sheetFormatPr defaultColWidth="8.8984375" defaultRowHeight="14.4" x14ac:dyDescent="0.25"/>
  <cols>
    <col min="1" max="1" width="9.69921875" style="61" customWidth="1"/>
    <col min="2" max="2" width="19.69921875" style="61" customWidth="1"/>
    <col min="3" max="3" width="9.09765625" style="61" customWidth="1"/>
    <col min="4" max="4" width="11.19921875" style="62" customWidth="1"/>
    <col min="5" max="5" width="11.3984375" style="62" customWidth="1"/>
    <col min="6" max="8" width="10.796875" style="62" customWidth="1"/>
    <col min="9" max="9" width="12.796875" style="62" customWidth="1"/>
    <col min="10" max="10" width="11.69921875" style="61" customWidth="1"/>
    <col min="11" max="16384" width="8.8984375" style="52"/>
  </cols>
  <sheetData>
    <row r="1" spans="1:10" s="40" customFormat="1" ht="32.25" customHeight="1" x14ac:dyDescent="0.25">
      <c r="A1" s="122" t="s">
        <v>17</v>
      </c>
      <c r="B1" s="122"/>
      <c r="C1" s="122"/>
      <c r="D1" s="122"/>
      <c r="E1" s="122"/>
      <c r="F1" s="122"/>
      <c r="G1" s="122"/>
      <c r="H1" s="122"/>
      <c r="I1" s="122"/>
      <c r="J1" s="122"/>
    </row>
    <row r="2" spans="1:10" s="40" customFormat="1" ht="18" customHeight="1" x14ac:dyDescent="0.25">
      <c r="A2" s="41"/>
      <c r="B2" s="41"/>
      <c r="C2" s="41"/>
      <c r="D2" s="42"/>
      <c r="E2" s="42"/>
      <c r="F2" s="42"/>
      <c r="G2" s="42"/>
      <c r="H2" s="42"/>
      <c r="I2" s="42"/>
      <c r="J2" s="41"/>
    </row>
    <row r="3" spans="1:10" s="40" customFormat="1" ht="26.25" customHeight="1" x14ac:dyDescent="0.25">
      <c r="A3" s="41"/>
      <c r="B3" s="41"/>
      <c r="C3" s="41"/>
      <c r="D3" s="42"/>
      <c r="E3" s="42"/>
      <c r="F3" s="42"/>
      <c r="G3" s="42"/>
      <c r="H3" s="43" t="s">
        <v>11</v>
      </c>
      <c r="I3" s="44" t="s">
        <v>12</v>
      </c>
      <c r="J3" s="45" t="s">
        <v>13</v>
      </c>
    </row>
    <row r="4" spans="1:10" s="40" customFormat="1" ht="46.5" customHeight="1" x14ac:dyDescent="0.25">
      <c r="A4" s="123" t="s">
        <v>238</v>
      </c>
      <c r="B4" s="124"/>
      <c r="C4" s="124"/>
      <c r="D4" s="124"/>
      <c r="E4" s="46"/>
      <c r="F4" s="46"/>
      <c r="G4" s="46"/>
      <c r="H4" s="47"/>
      <c r="I4" s="48"/>
      <c r="J4" s="49"/>
    </row>
    <row r="5" spans="1:10" ht="32.25" customHeight="1" x14ac:dyDescent="0.25">
      <c r="A5" s="50" t="s">
        <v>14</v>
      </c>
      <c r="B5" s="125" t="s">
        <v>237</v>
      </c>
      <c r="C5" s="126"/>
      <c r="D5" s="46" t="s">
        <v>18</v>
      </c>
      <c r="E5" s="127" t="s">
        <v>135</v>
      </c>
      <c r="F5" s="128"/>
      <c r="G5" s="129"/>
      <c r="H5" s="51" t="s">
        <v>15</v>
      </c>
      <c r="I5" s="125" t="s">
        <v>239</v>
      </c>
      <c r="J5" s="121"/>
    </row>
    <row r="6" spans="1:10" s="53" customFormat="1" ht="21" customHeight="1" x14ac:dyDescent="0.2">
      <c r="A6" s="130" t="s">
        <v>0</v>
      </c>
      <c r="B6" s="132" t="s">
        <v>16</v>
      </c>
      <c r="C6" s="132" t="s">
        <v>1</v>
      </c>
      <c r="D6" s="134" t="s">
        <v>31</v>
      </c>
      <c r="E6" s="134" t="s">
        <v>4</v>
      </c>
      <c r="F6" s="136" t="s">
        <v>2</v>
      </c>
      <c r="G6" s="137"/>
      <c r="H6" s="138"/>
      <c r="I6" s="134" t="s">
        <v>5</v>
      </c>
      <c r="J6" s="139" t="s">
        <v>6</v>
      </c>
    </row>
    <row r="7" spans="1:10" s="53" customFormat="1" ht="20.25" customHeight="1" x14ac:dyDescent="0.2">
      <c r="A7" s="131"/>
      <c r="B7" s="133"/>
      <c r="C7" s="133"/>
      <c r="D7" s="135"/>
      <c r="E7" s="135"/>
      <c r="F7" s="54" t="s">
        <v>7</v>
      </c>
      <c r="G7" s="54" t="s">
        <v>8</v>
      </c>
      <c r="H7" s="54" t="s">
        <v>9</v>
      </c>
      <c r="I7" s="135"/>
      <c r="J7" s="140"/>
    </row>
    <row r="8" spans="1:10" s="53" customFormat="1" ht="21.9" customHeight="1" x14ac:dyDescent="0.2">
      <c r="A8" s="10">
        <v>43838</v>
      </c>
      <c r="B8" s="8" t="s">
        <v>240</v>
      </c>
      <c r="C8" s="56" t="s">
        <v>101</v>
      </c>
      <c r="D8" s="54">
        <v>82600</v>
      </c>
      <c r="E8" s="54"/>
      <c r="F8" s="54"/>
      <c r="G8" s="54"/>
      <c r="H8" s="54"/>
      <c r="I8" s="54">
        <f>SUM(D8:H8)</f>
        <v>82600</v>
      </c>
      <c r="J8" s="9" t="s">
        <v>140</v>
      </c>
    </row>
    <row r="9" spans="1:10" s="53" customFormat="1" ht="21.9" customHeight="1" x14ac:dyDescent="0.2">
      <c r="A9" s="55">
        <v>43843</v>
      </c>
      <c r="B9" s="8" t="s">
        <v>241</v>
      </c>
      <c r="C9" s="8" t="s">
        <v>20</v>
      </c>
      <c r="D9" s="54">
        <v>82600</v>
      </c>
      <c r="E9" s="54"/>
      <c r="F9" s="54"/>
      <c r="G9" s="54"/>
      <c r="H9" s="54"/>
      <c r="I9" s="54">
        <f>SUM(D9:H9)</f>
        <v>82600</v>
      </c>
      <c r="J9" s="9" t="s">
        <v>140</v>
      </c>
    </row>
    <row r="10" spans="1:10" s="53" customFormat="1" ht="21.9" customHeight="1" x14ac:dyDescent="0.2">
      <c r="A10" s="55">
        <v>43843</v>
      </c>
      <c r="B10" s="8" t="s">
        <v>242</v>
      </c>
      <c r="C10" s="8" t="s">
        <v>137</v>
      </c>
      <c r="D10" s="54">
        <v>7000</v>
      </c>
      <c r="E10" s="54"/>
      <c r="F10" s="54"/>
      <c r="G10" s="54"/>
      <c r="H10" s="54"/>
      <c r="I10" s="54">
        <f>SUM(D10:H10)</f>
        <v>7000</v>
      </c>
      <c r="J10" s="9" t="s">
        <v>140</v>
      </c>
    </row>
    <row r="11" spans="1:10" s="53" customFormat="1" ht="21.9" customHeight="1" x14ac:dyDescent="0.2">
      <c r="A11" s="55">
        <v>43843</v>
      </c>
      <c r="B11" s="78" t="s">
        <v>243</v>
      </c>
      <c r="C11" s="56"/>
      <c r="D11" s="54"/>
      <c r="E11" s="54"/>
      <c r="F11" s="54">
        <f>5000</f>
        <v>5000</v>
      </c>
      <c r="G11" s="54">
        <v>23000</v>
      </c>
      <c r="H11" s="54">
        <f>27500+8000</f>
        <v>35500</v>
      </c>
      <c r="I11" s="54">
        <f>SUM(D11:H11)</f>
        <v>63500</v>
      </c>
      <c r="J11" s="9" t="s">
        <v>140</v>
      </c>
    </row>
    <row r="12" spans="1:10" s="53" customFormat="1" ht="21.9" customHeight="1" x14ac:dyDescent="0.2">
      <c r="A12" s="55">
        <v>43843</v>
      </c>
      <c r="B12" s="8" t="s">
        <v>244</v>
      </c>
      <c r="C12" s="8" t="s">
        <v>245</v>
      </c>
      <c r="D12" s="54">
        <v>7600</v>
      </c>
      <c r="E12" s="54"/>
      <c r="F12" s="54"/>
      <c r="G12" s="54"/>
      <c r="H12" s="54"/>
      <c r="I12" s="54">
        <f>SUM(D12:H12)</f>
        <v>7600</v>
      </c>
      <c r="J12" s="9" t="s">
        <v>140</v>
      </c>
    </row>
    <row r="13" spans="1:10" s="53" customFormat="1" ht="24.9" customHeight="1" x14ac:dyDescent="0.2">
      <c r="A13" s="55"/>
      <c r="B13" s="8"/>
      <c r="C13" s="8"/>
      <c r="D13" s="54"/>
      <c r="E13" s="54"/>
      <c r="F13" s="54"/>
      <c r="G13" s="54"/>
      <c r="H13" s="54"/>
      <c r="I13" s="54">
        <f t="shared" ref="I13:I18" si="0">SUM(D13:H13)</f>
        <v>0</v>
      </c>
      <c r="J13" s="9"/>
    </row>
    <row r="14" spans="1:10" s="53" customFormat="1" ht="24.9" customHeight="1" x14ac:dyDescent="0.2">
      <c r="A14" s="55"/>
      <c r="B14" s="8"/>
      <c r="C14" s="56"/>
      <c r="D14" s="54"/>
      <c r="E14" s="54"/>
      <c r="F14" s="54"/>
      <c r="G14" s="54"/>
      <c r="H14" s="54"/>
      <c r="I14" s="54">
        <f t="shared" si="0"/>
        <v>0</v>
      </c>
      <c r="J14" s="9"/>
    </row>
    <row r="15" spans="1:10" s="53" customFormat="1" ht="24.9" customHeight="1" x14ac:dyDescent="0.2">
      <c r="A15" s="55"/>
      <c r="B15" s="8"/>
      <c r="C15" s="56"/>
      <c r="D15" s="54"/>
      <c r="E15" s="54"/>
      <c r="F15" s="54"/>
      <c r="G15" s="54"/>
      <c r="H15" s="54"/>
      <c r="I15" s="54">
        <f t="shared" si="0"/>
        <v>0</v>
      </c>
      <c r="J15" s="9"/>
    </row>
    <row r="16" spans="1:10" s="53" customFormat="1" ht="24.9" customHeight="1" x14ac:dyDescent="0.2">
      <c r="A16" s="55"/>
      <c r="B16" s="8"/>
      <c r="C16" s="8"/>
      <c r="D16" s="54"/>
      <c r="E16" s="54"/>
      <c r="F16" s="54"/>
      <c r="G16" s="54"/>
      <c r="H16" s="54"/>
      <c r="I16" s="54">
        <f>SUM(D16:H16)</f>
        <v>0</v>
      </c>
      <c r="J16" s="9"/>
    </row>
    <row r="17" spans="1:10" s="53" customFormat="1" ht="24.9" customHeight="1" x14ac:dyDescent="0.2">
      <c r="A17" s="58"/>
      <c r="B17" s="56"/>
      <c r="C17" s="56"/>
      <c r="D17" s="54"/>
      <c r="E17" s="54"/>
      <c r="F17" s="54"/>
      <c r="G17" s="54"/>
      <c r="H17" s="54"/>
      <c r="I17" s="54">
        <f t="shared" si="0"/>
        <v>0</v>
      </c>
      <c r="J17" s="57"/>
    </row>
    <row r="18" spans="1:10" s="53" customFormat="1" ht="24.9" customHeight="1" x14ac:dyDescent="0.2">
      <c r="A18" s="58"/>
      <c r="B18" s="56"/>
      <c r="C18" s="56"/>
      <c r="D18" s="54"/>
      <c r="E18" s="54"/>
      <c r="F18" s="54"/>
      <c r="G18" s="54"/>
      <c r="H18" s="54"/>
      <c r="I18" s="54">
        <f t="shared" si="0"/>
        <v>0</v>
      </c>
      <c r="J18" s="57"/>
    </row>
    <row r="19" spans="1:10" s="53" customFormat="1" ht="29.25" customHeight="1" x14ac:dyDescent="0.2">
      <c r="A19" s="116" t="s">
        <v>10</v>
      </c>
      <c r="B19" s="117"/>
      <c r="C19" s="118"/>
      <c r="D19" s="59">
        <f>SUM(D8:D18)</f>
        <v>179800</v>
      </c>
      <c r="E19" s="59">
        <f>SUM(E8:E18)</f>
        <v>0</v>
      </c>
      <c r="F19" s="59">
        <f>SUM(F9:F18)</f>
        <v>5000</v>
      </c>
      <c r="G19" s="59">
        <f>SUM(G9:G18)</f>
        <v>23000</v>
      </c>
      <c r="H19" s="59">
        <f>SUM(H8:H18)</f>
        <v>35500</v>
      </c>
      <c r="I19" s="59">
        <f>SUM(I8:I18)</f>
        <v>243300</v>
      </c>
      <c r="J19" s="60"/>
    </row>
    <row r="20" spans="1:10" s="40" customFormat="1" ht="31.5" customHeight="1" x14ac:dyDescent="0.25">
      <c r="A20" s="119" t="s">
        <v>33</v>
      </c>
      <c r="B20" s="120"/>
      <c r="C20" s="120"/>
      <c r="D20" s="120"/>
      <c r="E20" s="120"/>
      <c r="F20" s="120"/>
      <c r="G20" s="120"/>
      <c r="H20" s="120"/>
      <c r="I20" s="120"/>
      <c r="J20" s="121"/>
    </row>
    <row r="21" spans="1:10" ht="21" customHeight="1" x14ac:dyDescent="0.25"/>
    <row r="22" spans="1:10" ht="19.5" customHeight="1" x14ac:dyDescent="0.25">
      <c r="A22" s="63"/>
      <c r="B22" s="63"/>
      <c r="C22" s="63"/>
      <c r="D22" s="64"/>
      <c r="E22" s="64"/>
      <c r="F22" s="64"/>
      <c r="G22" s="64"/>
      <c r="H22" s="64"/>
      <c r="I22" s="64"/>
      <c r="J22" s="63"/>
    </row>
    <row r="23" spans="1:10" s="40" customFormat="1" ht="32.25" customHeight="1" x14ac:dyDescent="0.25">
      <c r="A23" s="122" t="s">
        <v>17</v>
      </c>
      <c r="B23" s="122"/>
      <c r="C23" s="122"/>
      <c r="D23" s="122"/>
      <c r="E23" s="122"/>
      <c r="F23" s="122"/>
      <c r="G23" s="122"/>
      <c r="H23" s="122"/>
      <c r="I23" s="122"/>
      <c r="J23" s="122"/>
    </row>
    <row r="24" spans="1:10" s="40" customFormat="1" ht="18" customHeight="1" x14ac:dyDescent="0.25">
      <c r="A24" s="41"/>
      <c r="B24" s="41"/>
      <c r="C24" s="41"/>
      <c r="D24" s="42"/>
      <c r="E24" s="42"/>
      <c r="F24" s="42"/>
      <c r="G24" s="42"/>
      <c r="H24" s="42"/>
      <c r="I24" s="42"/>
      <c r="J24" s="41"/>
    </row>
    <row r="25" spans="1:10" s="40" customFormat="1" ht="26.25" customHeight="1" x14ac:dyDescent="0.25">
      <c r="A25" s="41"/>
      <c r="B25" s="41"/>
      <c r="C25" s="41"/>
      <c r="D25" s="42"/>
      <c r="E25" s="42"/>
      <c r="F25" s="42"/>
      <c r="G25" s="42"/>
      <c r="H25" s="43" t="s">
        <v>11</v>
      </c>
      <c r="I25" s="44" t="s">
        <v>12</v>
      </c>
      <c r="J25" s="45" t="s">
        <v>13</v>
      </c>
    </row>
    <row r="26" spans="1:10" s="40" customFormat="1" ht="46.5" customHeight="1" x14ac:dyDescent="0.25">
      <c r="A26" s="123" t="s">
        <v>238</v>
      </c>
      <c r="B26" s="124"/>
      <c r="C26" s="124"/>
      <c r="D26" s="124"/>
      <c r="E26" s="46"/>
      <c r="F26" s="46"/>
      <c r="G26" s="46"/>
      <c r="H26" s="47"/>
      <c r="I26" s="48"/>
      <c r="J26" s="49"/>
    </row>
    <row r="27" spans="1:10" ht="32.25" customHeight="1" x14ac:dyDescent="0.25">
      <c r="A27" s="50" t="s">
        <v>14</v>
      </c>
      <c r="B27" s="125" t="s">
        <v>246</v>
      </c>
      <c r="C27" s="126"/>
      <c r="D27" s="46" t="s">
        <v>18</v>
      </c>
      <c r="E27" s="127" t="s">
        <v>247</v>
      </c>
      <c r="F27" s="128"/>
      <c r="G27" s="129"/>
      <c r="H27" s="51" t="s">
        <v>15</v>
      </c>
      <c r="I27" s="125" t="s">
        <v>250</v>
      </c>
      <c r="J27" s="121"/>
    </row>
    <row r="28" spans="1:10" s="53" customFormat="1" ht="21" customHeight="1" x14ac:dyDescent="0.2">
      <c r="A28" s="130" t="s">
        <v>0</v>
      </c>
      <c r="B28" s="132" t="s">
        <v>16</v>
      </c>
      <c r="C28" s="132" t="s">
        <v>1</v>
      </c>
      <c r="D28" s="134" t="s">
        <v>30</v>
      </c>
      <c r="E28" s="134" t="s">
        <v>4</v>
      </c>
      <c r="F28" s="136" t="s">
        <v>2</v>
      </c>
      <c r="G28" s="137"/>
      <c r="H28" s="138"/>
      <c r="I28" s="134" t="s">
        <v>5</v>
      </c>
      <c r="J28" s="139" t="s">
        <v>6</v>
      </c>
    </row>
    <row r="29" spans="1:10" s="53" customFormat="1" ht="20.25" customHeight="1" x14ac:dyDescent="0.2">
      <c r="A29" s="131"/>
      <c r="B29" s="133"/>
      <c r="C29" s="133"/>
      <c r="D29" s="135"/>
      <c r="E29" s="135"/>
      <c r="F29" s="54" t="s">
        <v>7</v>
      </c>
      <c r="G29" s="54" t="s">
        <v>8</v>
      </c>
      <c r="H29" s="54" t="s">
        <v>9</v>
      </c>
      <c r="I29" s="135"/>
      <c r="J29" s="140"/>
    </row>
    <row r="30" spans="1:10" s="53" customFormat="1" ht="24.9" customHeight="1" x14ac:dyDescent="0.2">
      <c r="A30" s="10">
        <v>43845</v>
      </c>
      <c r="B30" s="8" t="s">
        <v>251</v>
      </c>
      <c r="C30" s="8" t="s">
        <v>248</v>
      </c>
      <c r="D30" s="54">
        <v>14800</v>
      </c>
      <c r="E30" s="54"/>
      <c r="F30" s="54"/>
      <c r="G30" s="54"/>
      <c r="H30" s="54"/>
      <c r="I30" s="54">
        <f>SUM(D30:H30)</f>
        <v>14800</v>
      </c>
      <c r="J30" s="9" t="s">
        <v>140</v>
      </c>
    </row>
    <row r="31" spans="1:10" s="53" customFormat="1" ht="24.9" customHeight="1" x14ac:dyDescent="0.2">
      <c r="A31" s="55">
        <v>43845</v>
      </c>
      <c r="B31" s="8" t="s">
        <v>249</v>
      </c>
      <c r="C31" s="8"/>
      <c r="D31" s="54">
        <v>10100</v>
      </c>
      <c r="E31" s="54"/>
      <c r="F31" s="54"/>
      <c r="G31" s="54"/>
      <c r="H31" s="54"/>
      <c r="I31" s="54">
        <f>SUM(D31:H31)</f>
        <v>10100</v>
      </c>
      <c r="J31" s="9" t="s">
        <v>140</v>
      </c>
    </row>
    <row r="32" spans="1:10" s="53" customFormat="1" ht="24.9" customHeight="1" x14ac:dyDescent="0.2">
      <c r="A32" s="55"/>
      <c r="B32" s="8"/>
      <c r="C32" s="8"/>
      <c r="D32" s="54"/>
      <c r="E32" s="54"/>
      <c r="F32" s="54"/>
      <c r="G32" s="54"/>
      <c r="H32" s="54"/>
      <c r="I32" s="54">
        <f>SUM(D32:H32)</f>
        <v>0</v>
      </c>
      <c r="J32" s="9"/>
    </row>
    <row r="33" spans="1:10" s="53" customFormat="1" ht="24.9" customHeight="1" x14ac:dyDescent="0.2">
      <c r="A33" s="55"/>
      <c r="B33" s="78"/>
      <c r="C33" s="56"/>
      <c r="D33" s="54"/>
      <c r="E33" s="54"/>
      <c r="F33" s="54"/>
      <c r="G33" s="54"/>
      <c r="H33" s="54"/>
      <c r="I33" s="54">
        <f>SUM(D33:H33)</f>
        <v>0</v>
      </c>
      <c r="J33" s="9"/>
    </row>
    <row r="34" spans="1:10" s="53" customFormat="1" ht="24.9" customHeight="1" x14ac:dyDescent="0.2">
      <c r="A34" s="55"/>
      <c r="B34" s="8"/>
      <c r="C34" s="8"/>
      <c r="D34" s="54"/>
      <c r="E34" s="54"/>
      <c r="F34" s="54"/>
      <c r="G34" s="54"/>
      <c r="H34" s="54"/>
      <c r="I34" s="54">
        <f>SUM(D34:H34)</f>
        <v>0</v>
      </c>
      <c r="J34" s="9"/>
    </row>
    <row r="35" spans="1:10" s="53" customFormat="1" ht="24.9" customHeight="1" x14ac:dyDescent="0.2">
      <c r="A35" s="55"/>
      <c r="B35" s="8"/>
      <c r="C35" s="8"/>
      <c r="D35" s="54"/>
      <c r="E35" s="54"/>
      <c r="F35" s="54"/>
      <c r="G35" s="54"/>
      <c r="H35" s="54"/>
      <c r="I35" s="54">
        <f t="shared" ref="I35:I40" si="1">SUM(D35:H35)</f>
        <v>0</v>
      </c>
      <c r="J35" s="9"/>
    </row>
    <row r="36" spans="1:10" s="53" customFormat="1" ht="24.9" customHeight="1" x14ac:dyDescent="0.2">
      <c r="A36" s="55"/>
      <c r="B36" s="8"/>
      <c r="C36" s="56"/>
      <c r="D36" s="54"/>
      <c r="E36" s="54"/>
      <c r="F36" s="54"/>
      <c r="G36" s="54"/>
      <c r="H36" s="54"/>
      <c r="I36" s="54">
        <f t="shared" si="1"/>
        <v>0</v>
      </c>
      <c r="J36" s="9"/>
    </row>
    <row r="37" spans="1:10" s="53" customFormat="1" ht="24.9" customHeight="1" x14ac:dyDescent="0.2">
      <c r="A37" s="55"/>
      <c r="B37" s="8"/>
      <c r="C37" s="56"/>
      <c r="D37" s="54"/>
      <c r="E37" s="54"/>
      <c r="F37" s="54"/>
      <c r="G37" s="54"/>
      <c r="H37" s="54"/>
      <c r="I37" s="54">
        <f t="shared" si="1"/>
        <v>0</v>
      </c>
      <c r="J37" s="9"/>
    </row>
    <row r="38" spans="1:10" s="53" customFormat="1" ht="24.9" customHeight="1" x14ac:dyDescent="0.2">
      <c r="A38" s="55"/>
      <c r="B38" s="8"/>
      <c r="C38" s="8"/>
      <c r="D38" s="54"/>
      <c r="E38" s="54"/>
      <c r="F38" s="54"/>
      <c r="G38" s="54"/>
      <c r="H38" s="54"/>
      <c r="I38" s="54">
        <f t="shared" si="1"/>
        <v>0</v>
      </c>
      <c r="J38" s="9"/>
    </row>
    <row r="39" spans="1:10" s="53" customFormat="1" ht="24.9" customHeight="1" x14ac:dyDescent="0.2">
      <c r="A39" s="58"/>
      <c r="B39" s="56"/>
      <c r="C39" s="56"/>
      <c r="D39" s="54"/>
      <c r="E39" s="54"/>
      <c r="F39" s="54"/>
      <c r="G39" s="54"/>
      <c r="H39" s="54"/>
      <c r="I39" s="54">
        <f t="shared" si="1"/>
        <v>0</v>
      </c>
      <c r="J39" s="57"/>
    </row>
    <row r="40" spans="1:10" s="53" customFormat="1" ht="24.9" customHeight="1" x14ac:dyDescent="0.2">
      <c r="A40" s="58"/>
      <c r="B40" s="56"/>
      <c r="C40" s="56"/>
      <c r="D40" s="54"/>
      <c r="E40" s="54"/>
      <c r="F40" s="54"/>
      <c r="G40" s="54"/>
      <c r="H40" s="54"/>
      <c r="I40" s="54">
        <f t="shared" si="1"/>
        <v>0</v>
      </c>
      <c r="J40" s="57"/>
    </row>
    <row r="41" spans="1:10" s="53" customFormat="1" ht="29.25" customHeight="1" x14ac:dyDescent="0.2">
      <c r="A41" s="116" t="s">
        <v>10</v>
      </c>
      <c r="B41" s="117"/>
      <c r="C41" s="118"/>
      <c r="D41" s="59">
        <f>SUM(D30:D40)</f>
        <v>24900</v>
      </c>
      <c r="E41" s="59">
        <f>SUM(E30:E40)</f>
        <v>0</v>
      </c>
      <c r="F41" s="59">
        <f>SUM(F31:F40)</f>
        <v>0</v>
      </c>
      <c r="G41" s="59">
        <f>SUM(G31:G40)</f>
        <v>0</v>
      </c>
      <c r="H41" s="59">
        <f>SUM(H30:H40)</f>
        <v>0</v>
      </c>
      <c r="I41" s="59">
        <f>SUM(I30:I40)</f>
        <v>24900</v>
      </c>
      <c r="J41" s="60"/>
    </row>
    <row r="42" spans="1:10" s="40" customFormat="1" ht="31.5" customHeight="1" x14ac:dyDescent="0.25">
      <c r="A42" s="119" t="s">
        <v>33</v>
      </c>
      <c r="B42" s="120"/>
      <c r="C42" s="120"/>
      <c r="D42" s="120"/>
      <c r="E42" s="120"/>
      <c r="F42" s="120"/>
      <c r="G42" s="120"/>
      <c r="H42" s="120"/>
      <c r="I42" s="120"/>
      <c r="J42" s="121"/>
    </row>
    <row r="43" spans="1:10" s="40" customFormat="1" ht="19.5" customHeight="1" x14ac:dyDescent="0.25">
      <c r="A43" s="61"/>
      <c r="B43" s="61"/>
      <c r="C43" s="61"/>
      <c r="D43" s="62"/>
      <c r="E43" s="62"/>
      <c r="F43" s="62"/>
      <c r="G43" s="62"/>
      <c r="H43" s="62"/>
      <c r="I43" s="62"/>
      <c r="J43" s="61"/>
    </row>
    <row r="44" spans="1:10" s="40" customFormat="1" ht="32.25" customHeight="1" x14ac:dyDescent="0.25">
      <c r="A44" s="122" t="s">
        <v>17</v>
      </c>
      <c r="B44" s="122"/>
      <c r="C44" s="122"/>
      <c r="D44" s="122"/>
      <c r="E44" s="122"/>
      <c r="F44" s="122"/>
      <c r="G44" s="122"/>
      <c r="H44" s="122"/>
      <c r="I44" s="122"/>
      <c r="J44" s="122"/>
    </row>
    <row r="45" spans="1:10" s="40" customFormat="1" ht="18" customHeight="1" x14ac:dyDescent="0.25">
      <c r="A45" s="41"/>
      <c r="B45" s="41"/>
      <c r="C45" s="41"/>
      <c r="D45" s="42"/>
      <c r="E45" s="42"/>
      <c r="F45" s="42"/>
      <c r="G45" s="42"/>
      <c r="H45" s="42"/>
      <c r="I45" s="42"/>
      <c r="J45" s="41"/>
    </row>
    <row r="46" spans="1:10" s="40" customFormat="1" ht="26.25" customHeight="1" x14ac:dyDescent="0.25">
      <c r="A46" s="41"/>
      <c r="B46" s="41"/>
      <c r="C46" s="41"/>
      <c r="D46" s="42"/>
      <c r="E46" s="42"/>
      <c r="F46" s="42"/>
      <c r="G46" s="42"/>
      <c r="H46" s="43" t="s">
        <v>11</v>
      </c>
      <c r="I46" s="44" t="s">
        <v>12</v>
      </c>
      <c r="J46" s="45" t="s">
        <v>13</v>
      </c>
    </row>
    <row r="47" spans="1:10" s="40" customFormat="1" ht="46.5" customHeight="1" x14ac:dyDescent="0.25">
      <c r="A47" s="123" t="s">
        <v>252</v>
      </c>
      <c r="B47" s="124"/>
      <c r="C47" s="124"/>
      <c r="D47" s="124"/>
      <c r="E47" s="46"/>
      <c r="F47" s="46"/>
      <c r="G47" s="46"/>
      <c r="H47" s="47"/>
      <c r="I47" s="48"/>
      <c r="J47" s="49"/>
    </row>
    <row r="48" spans="1:10" ht="32.25" customHeight="1" x14ac:dyDescent="0.25">
      <c r="A48" s="50" t="s">
        <v>14</v>
      </c>
      <c r="B48" s="125" t="s">
        <v>253</v>
      </c>
      <c r="C48" s="126"/>
      <c r="D48" s="46" t="s">
        <v>18</v>
      </c>
      <c r="E48" s="127" t="s">
        <v>254</v>
      </c>
      <c r="F48" s="128"/>
      <c r="G48" s="129"/>
      <c r="H48" s="51" t="s">
        <v>15</v>
      </c>
      <c r="I48" s="125" t="s">
        <v>255</v>
      </c>
      <c r="J48" s="121"/>
    </row>
    <row r="49" spans="1:10" s="53" customFormat="1" ht="21" customHeight="1" x14ac:dyDescent="0.2">
      <c r="A49" s="130" t="s">
        <v>0</v>
      </c>
      <c r="B49" s="132" t="s">
        <v>16</v>
      </c>
      <c r="C49" s="132" t="s">
        <v>1</v>
      </c>
      <c r="D49" s="134" t="s">
        <v>31</v>
      </c>
      <c r="E49" s="134" t="s">
        <v>4</v>
      </c>
      <c r="F49" s="136" t="s">
        <v>2</v>
      </c>
      <c r="G49" s="137"/>
      <c r="H49" s="138"/>
      <c r="I49" s="134" t="s">
        <v>5</v>
      </c>
      <c r="J49" s="139" t="s">
        <v>6</v>
      </c>
    </row>
    <row r="50" spans="1:10" s="53" customFormat="1" ht="20.25" customHeight="1" x14ac:dyDescent="0.2">
      <c r="A50" s="131"/>
      <c r="B50" s="133"/>
      <c r="C50" s="133"/>
      <c r="D50" s="135"/>
      <c r="E50" s="135"/>
      <c r="F50" s="54" t="s">
        <v>7</v>
      </c>
      <c r="G50" s="54" t="s">
        <v>8</v>
      </c>
      <c r="H50" s="54" t="s">
        <v>9</v>
      </c>
      <c r="I50" s="135"/>
      <c r="J50" s="140"/>
    </row>
    <row r="51" spans="1:10" s="53" customFormat="1" ht="24.9" customHeight="1" x14ac:dyDescent="0.2">
      <c r="A51" s="55">
        <v>43934</v>
      </c>
      <c r="B51" s="8" t="s">
        <v>256</v>
      </c>
      <c r="C51" s="8" t="s">
        <v>20</v>
      </c>
      <c r="D51" s="54">
        <v>57700</v>
      </c>
      <c r="E51" s="54"/>
      <c r="F51" s="54"/>
      <c r="G51" s="54"/>
      <c r="H51" s="54"/>
      <c r="I51" s="54">
        <f>SUM(D51:H51)</f>
        <v>57700</v>
      </c>
      <c r="J51" s="57"/>
    </row>
    <row r="52" spans="1:10" s="53" customFormat="1" ht="24.9" customHeight="1" x14ac:dyDescent="0.2">
      <c r="A52" s="55">
        <v>43935</v>
      </c>
      <c r="B52" s="8" t="s">
        <v>257</v>
      </c>
      <c r="C52" s="8" t="s">
        <v>20</v>
      </c>
      <c r="D52" s="54">
        <v>57700</v>
      </c>
      <c r="E52" s="54"/>
      <c r="F52" s="54"/>
      <c r="G52" s="54"/>
      <c r="H52" s="54"/>
      <c r="I52" s="54">
        <f>SUM(D52:H52)</f>
        <v>57700</v>
      </c>
      <c r="J52" s="57"/>
    </row>
    <row r="53" spans="1:10" s="53" customFormat="1" ht="24.9" customHeight="1" x14ac:dyDescent="0.2">
      <c r="A53" s="55">
        <v>43935</v>
      </c>
      <c r="B53" s="8" t="s">
        <v>258</v>
      </c>
      <c r="C53" s="8" t="s">
        <v>259</v>
      </c>
      <c r="D53" s="54">
        <v>20700</v>
      </c>
      <c r="E53" s="54"/>
      <c r="F53" s="54"/>
      <c r="G53" s="54"/>
      <c r="H53" s="54"/>
      <c r="I53" s="54">
        <f t="shared" ref="I53:I61" si="2">SUM(D53:H53)</f>
        <v>20700</v>
      </c>
      <c r="J53" s="57"/>
    </row>
    <row r="54" spans="1:10" s="53" customFormat="1" ht="24.9" customHeight="1" x14ac:dyDescent="0.2">
      <c r="A54" s="55">
        <v>43935</v>
      </c>
      <c r="B54" s="97" t="s">
        <v>260</v>
      </c>
      <c r="C54" s="8"/>
      <c r="D54" s="54"/>
      <c r="E54" s="54"/>
      <c r="F54" s="54">
        <v>6300</v>
      </c>
      <c r="G54" s="54">
        <v>4000</v>
      </c>
      <c r="H54" s="54"/>
      <c r="I54" s="54">
        <f t="shared" si="2"/>
        <v>10300</v>
      </c>
      <c r="J54" s="57"/>
    </row>
    <row r="55" spans="1:10" s="53" customFormat="1" ht="24.9" customHeight="1" x14ac:dyDescent="0.2">
      <c r="A55" s="55"/>
      <c r="B55" s="97"/>
      <c r="C55" s="8"/>
      <c r="D55" s="54"/>
      <c r="E55" s="54"/>
      <c r="F55" s="54"/>
      <c r="G55" s="54"/>
      <c r="H55" s="54"/>
      <c r="I55" s="54">
        <f t="shared" si="2"/>
        <v>0</v>
      </c>
      <c r="J55" s="57"/>
    </row>
    <row r="56" spans="1:10" s="53" customFormat="1" ht="24.9" customHeight="1" x14ac:dyDescent="0.2">
      <c r="A56" s="58"/>
      <c r="B56" s="56"/>
      <c r="C56" s="56"/>
      <c r="D56" s="54"/>
      <c r="E56" s="54"/>
      <c r="F56" s="54"/>
      <c r="G56" s="54"/>
      <c r="H56" s="54"/>
      <c r="I56" s="54">
        <f t="shared" si="2"/>
        <v>0</v>
      </c>
      <c r="J56" s="57"/>
    </row>
    <row r="57" spans="1:10" s="53" customFormat="1" ht="24.9" customHeight="1" x14ac:dyDescent="0.2">
      <c r="A57" s="58"/>
      <c r="B57" s="56"/>
      <c r="C57" s="56"/>
      <c r="D57" s="54"/>
      <c r="E57" s="54"/>
      <c r="F57" s="54"/>
      <c r="G57" s="54"/>
      <c r="H57" s="54"/>
      <c r="I57" s="54">
        <f t="shared" si="2"/>
        <v>0</v>
      </c>
      <c r="J57" s="57"/>
    </row>
    <row r="58" spans="1:10" s="53" customFormat="1" ht="24.9" customHeight="1" x14ac:dyDescent="0.2">
      <c r="A58" s="58"/>
      <c r="B58" s="56"/>
      <c r="C58" s="56"/>
      <c r="D58" s="54"/>
      <c r="E58" s="54"/>
      <c r="F58" s="54"/>
      <c r="G58" s="54"/>
      <c r="H58" s="54"/>
      <c r="I58" s="54">
        <f t="shared" si="2"/>
        <v>0</v>
      </c>
      <c r="J58" s="57"/>
    </row>
    <row r="59" spans="1:10" s="53" customFormat="1" ht="24.9" customHeight="1" x14ac:dyDescent="0.2">
      <c r="A59" s="58"/>
      <c r="B59" s="56"/>
      <c r="C59" s="56"/>
      <c r="D59" s="54"/>
      <c r="E59" s="54"/>
      <c r="F59" s="54"/>
      <c r="G59" s="54"/>
      <c r="H59" s="54"/>
      <c r="I59" s="54">
        <f t="shared" si="2"/>
        <v>0</v>
      </c>
      <c r="J59" s="57"/>
    </row>
    <row r="60" spans="1:10" s="53" customFormat="1" ht="24.9" customHeight="1" x14ac:dyDescent="0.2">
      <c r="A60" s="58"/>
      <c r="B60" s="56"/>
      <c r="C60" s="56"/>
      <c r="D60" s="54"/>
      <c r="E60" s="54"/>
      <c r="F60" s="54"/>
      <c r="G60" s="54"/>
      <c r="H60" s="54"/>
      <c r="I60" s="54">
        <f t="shared" si="2"/>
        <v>0</v>
      </c>
      <c r="J60" s="57"/>
    </row>
    <row r="61" spans="1:10" s="53" customFormat="1" ht="24.9" customHeight="1" x14ac:dyDescent="0.2">
      <c r="A61" s="58"/>
      <c r="B61" s="56"/>
      <c r="C61" s="56"/>
      <c r="D61" s="54"/>
      <c r="E61" s="54"/>
      <c r="F61" s="54"/>
      <c r="G61" s="54"/>
      <c r="H61" s="54"/>
      <c r="I61" s="54">
        <f t="shared" si="2"/>
        <v>0</v>
      </c>
      <c r="J61" s="57"/>
    </row>
    <row r="62" spans="1:10" s="53" customFormat="1" ht="29.25" customHeight="1" x14ac:dyDescent="0.2">
      <c r="A62" s="116" t="s">
        <v>10</v>
      </c>
      <c r="B62" s="117"/>
      <c r="C62" s="118"/>
      <c r="D62" s="59">
        <f>SUM(D51:D61)</f>
        <v>136100</v>
      </c>
      <c r="E62" s="59">
        <f>SUM(E51:E61)</f>
        <v>0</v>
      </c>
      <c r="F62" s="59">
        <f>SUM(F52:F61)</f>
        <v>6300</v>
      </c>
      <c r="G62" s="59">
        <f>SUM(G52:G61)</f>
        <v>4000</v>
      </c>
      <c r="H62" s="59">
        <f>SUM(H51:H61)</f>
        <v>0</v>
      </c>
      <c r="I62" s="59">
        <f>SUM(I51:I61)</f>
        <v>146400</v>
      </c>
      <c r="J62" s="60"/>
    </row>
    <row r="63" spans="1:10" s="40" customFormat="1" ht="31.5" customHeight="1" x14ac:dyDescent="0.25">
      <c r="A63" s="119" t="s">
        <v>19</v>
      </c>
      <c r="B63" s="120"/>
      <c r="C63" s="120"/>
      <c r="D63" s="120"/>
      <c r="E63" s="120"/>
      <c r="F63" s="120"/>
      <c r="G63" s="120"/>
      <c r="H63" s="120"/>
      <c r="I63" s="120"/>
      <c r="J63" s="121"/>
    </row>
    <row r="64" spans="1:10" ht="21" customHeight="1" x14ac:dyDescent="0.25"/>
    <row r="65" spans="1:10" ht="19.5" customHeight="1" x14ac:dyDescent="0.25">
      <c r="A65" s="63"/>
      <c r="B65" s="63"/>
      <c r="C65" s="63"/>
      <c r="D65" s="64"/>
      <c r="E65" s="64"/>
      <c r="F65" s="64"/>
      <c r="G65" s="64"/>
      <c r="H65" s="64"/>
      <c r="I65" s="64"/>
      <c r="J65" s="63"/>
    </row>
    <row r="66" spans="1:10" s="40" customFormat="1" ht="32.25" customHeight="1" x14ac:dyDescent="0.25">
      <c r="A66" s="122" t="s">
        <v>17</v>
      </c>
      <c r="B66" s="122"/>
      <c r="C66" s="122"/>
      <c r="D66" s="122"/>
      <c r="E66" s="122"/>
      <c r="F66" s="122"/>
      <c r="G66" s="122"/>
      <c r="H66" s="122"/>
      <c r="I66" s="122"/>
      <c r="J66" s="122"/>
    </row>
    <row r="67" spans="1:10" s="40" customFormat="1" ht="18" customHeight="1" x14ac:dyDescent="0.25">
      <c r="A67" s="41"/>
      <c r="B67" s="41"/>
      <c r="C67" s="41"/>
      <c r="D67" s="42"/>
      <c r="E67" s="42"/>
      <c r="F67" s="42"/>
      <c r="G67" s="42"/>
      <c r="H67" s="42"/>
      <c r="I67" s="42"/>
      <c r="J67" s="41"/>
    </row>
    <row r="68" spans="1:10" s="40" customFormat="1" ht="26.25" customHeight="1" x14ac:dyDescent="0.25">
      <c r="A68" s="41"/>
      <c r="B68" s="41"/>
      <c r="C68" s="41"/>
      <c r="D68" s="42"/>
      <c r="E68" s="42"/>
      <c r="F68" s="42"/>
      <c r="G68" s="42"/>
      <c r="H68" s="43" t="s">
        <v>11</v>
      </c>
      <c r="I68" s="44" t="s">
        <v>12</v>
      </c>
      <c r="J68" s="45" t="s">
        <v>13</v>
      </c>
    </row>
    <row r="69" spans="1:10" s="40" customFormat="1" ht="46.5" customHeight="1" x14ac:dyDescent="0.25">
      <c r="A69" s="123" t="s">
        <v>261</v>
      </c>
      <c r="B69" s="124"/>
      <c r="C69" s="124"/>
      <c r="D69" s="124"/>
      <c r="E69" s="46"/>
      <c r="F69" s="46"/>
      <c r="G69" s="46"/>
      <c r="H69" s="47"/>
      <c r="I69" s="48"/>
      <c r="J69" s="49"/>
    </row>
    <row r="70" spans="1:10" ht="32.25" customHeight="1" x14ac:dyDescent="0.25">
      <c r="A70" s="50" t="s">
        <v>14</v>
      </c>
      <c r="B70" s="125" t="s">
        <v>262</v>
      </c>
      <c r="C70" s="126"/>
      <c r="D70" s="46" t="s">
        <v>18</v>
      </c>
      <c r="E70" s="127" t="s">
        <v>263</v>
      </c>
      <c r="F70" s="128"/>
      <c r="G70" s="129"/>
      <c r="H70" s="51" t="s">
        <v>15</v>
      </c>
      <c r="I70" s="125" t="s">
        <v>264</v>
      </c>
      <c r="J70" s="121"/>
    </row>
    <row r="71" spans="1:10" s="53" customFormat="1" ht="21" customHeight="1" x14ac:dyDescent="0.2">
      <c r="A71" s="130" t="s">
        <v>0</v>
      </c>
      <c r="B71" s="132" t="s">
        <v>16</v>
      </c>
      <c r="C71" s="132" t="s">
        <v>1</v>
      </c>
      <c r="D71" s="134" t="s">
        <v>31</v>
      </c>
      <c r="E71" s="134" t="s">
        <v>4</v>
      </c>
      <c r="F71" s="136" t="s">
        <v>2</v>
      </c>
      <c r="G71" s="137"/>
      <c r="H71" s="138"/>
      <c r="I71" s="134" t="s">
        <v>5</v>
      </c>
      <c r="J71" s="139" t="s">
        <v>6</v>
      </c>
    </row>
    <row r="72" spans="1:10" s="53" customFormat="1" ht="20.25" customHeight="1" x14ac:dyDescent="0.2">
      <c r="A72" s="131"/>
      <c r="B72" s="133"/>
      <c r="C72" s="133"/>
      <c r="D72" s="135"/>
      <c r="E72" s="135"/>
      <c r="F72" s="54" t="s">
        <v>7</v>
      </c>
      <c r="G72" s="54" t="s">
        <v>8</v>
      </c>
      <c r="H72" s="54" t="s">
        <v>9</v>
      </c>
      <c r="I72" s="135"/>
      <c r="J72" s="140"/>
    </row>
    <row r="73" spans="1:10" s="53" customFormat="1" ht="24.9" customHeight="1" x14ac:dyDescent="0.2">
      <c r="A73" s="55">
        <v>43969</v>
      </c>
      <c r="B73" s="8" t="s">
        <v>153</v>
      </c>
      <c r="C73" s="8" t="s">
        <v>265</v>
      </c>
      <c r="D73" s="54">
        <v>43500</v>
      </c>
      <c r="E73" s="54"/>
      <c r="F73" s="54"/>
      <c r="G73" s="54"/>
      <c r="H73" s="54"/>
      <c r="I73" s="54">
        <f>SUM(D73:H73)</f>
        <v>43500</v>
      </c>
      <c r="J73" s="9"/>
    </row>
    <row r="74" spans="1:10" s="53" customFormat="1" ht="24.9" customHeight="1" x14ac:dyDescent="0.2">
      <c r="A74" s="55">
        <v>43969</v>
      </c>
      <c r="B74" s="8" t="s">
        <v>214</v>
      </c>
      <c r="C74" s="8" t="s">
        <v>265</v>
      </c>
      <c r="D74" s="54">
        <v>41300</v>
      </c>
      <c r="E74" s="54"/>
      <c r="F74" s="54"/>
      <c r="G74" s="54"/>
      <c r="H74" s="54"/>
      <c r="I74" s="54">
        <f t="shared" ref="I74:I83" si="3">SUM(D74:H74)</f>
        <v>41300</v>
      </c>
      <c r="J74" s="9"/>
    </row>
    <row r="75" spans="1:10" s="53" customFormat="1" ht="24.9" customHeight="1" x14ac:dyDescent="0.2">
      <c r="A75" s="10">
        <v>43970</v>
      </c>
      <c r="B75" s="8" t="s">
        <v>136</v>
      </c>
      <c r="C75" s="8" t="s">
        <v>142</v>
      </c>
      <c r="D75" s="54">
        <v>11700</v>
      </c>
      <c r="E75" s="54"/>
      <c r="F75" s="54"/>
      <c r="G75" s="54"/>
      <c r="H75" s="54"/>
      <c r="I75" s="54">
        <f t="shared" si="3"/>
        <v>11700</v>
      </c>
      <c r="J75" s="9"/>
    </row>
    <row r="76" spans="1:10" s="53" customFormat="1" ht="24.9" customHeight="1" x14ac:dyDescent="0.2">
      <c r="A76" s="55">
        <v>43970</v>
      </c>
      <c r="B76" s="8" t="s">
        <v>266</v>
      </c>
      <c r="C76" s="8" t="s">
        <v>267</v>
      </c>
      <c r="D76" s="54">
        <v>7200</v>
      </c>
      <c r="E76" s="54"/>
      <c r="F76" s="54"/>
      <c r="G76" s="54"/>
      <c r="H76" s="54"/>
      <c r="I76" s="54">
        <f t="shared" si="3"/>
        <v>7200</v>
      </c>
      <c r="J76" s="9"/>
    </row>
    <row r="77" spans="1:10" s="53" customFormat="1" ht="24.9" customHeight="1" x14ac:dyDescent="0.2">
      <c r="A77" s="55">
        <v>43970</v>
      </c>
      <c r="B77" s="8" t="s">
        <v>156</v>
      </c>
      <c r="C77" s="8" t="s">
        <v>101</v>
      </c>
      <c r="D77" s="54">
        <v>43500</v>
      </c>
      <c r="E77" s="54"/>
      <c r="F77" s="54"/>
      <c r="G77" s="54"/>
      <c r="H77" s="54"/>
      <c r="I77" s="54">
        <f t="shared" si="3"/>
        <v>43500</v>
      </c>
      <c r="J77" s="9"/>
    </row>
    <row r="78" spans="1:10" s="53" customFormat="1" ht="24.9" customHeight="1" x14ac:dyDescent="0.2">
      <c r="A78" s="55">
        <v>43970</v>
      </c>
      <c r="B78" s="8" t="s">
        <v>268</v>
      </c>
      <c r="C78" s="8" t="s">
        <v>269</v>
      </c>
      <c r="D78" s="54">
        <v>41300</v>
      </c>
      <c r="E78" s="54"/>
      <c r="F78" s="54"/>
      <c r="G78" s="54"/>
      <c r="H78" s="54"/>
      <c r="I78" s="54">
        <f t="shared" si="3"/>
        <v>41300</v>
      </c>
      <c r="J78" s="9"/>
    </row>
    <row r="79" spans="1:10" s="53" customFormat="1" ht="24.9" customHeight="1" x14ac:dyDescent="0.2">
      <c r="A79" s="55"/>
      <c r="B79" s="8"/>
      <c r="C79" s="8"/>
      <c r="D79" s="54"/>
      <c r="E79" s="54"/>
      <c r="F79" s="54"/>
      <c r="G79" s="54"/>
      <c r="H79" s="54"/>
      <c r="I79" s="54"/>
      <c r="J79" s="9"/>
    </row>
    <row r="80" spans="1:10" s="53" customFormat="1" ht="24.9" customHeight="1" x14ac:dyDescent="0.2">
      <c r="A80" s="55"/>
      <c r="B80" s="8"/>
      <c r="C80" s="56"/>
      <c r="D80" s="54"/>
      <c r="E80" s="54"/>
      <c r="F80" s="54"/>
      <c r="G80" s="54"/>
      <c r="H80" s="54"/>
      <c r="I80" s="54"/>
      <c r="J80" s="9"/>
    </row>
    <row r="81" spans="1:10" s="53" customFormat="1" ht="24.9" customHeight="1" x14ac:dyDescent="0.2">
      <c r="A81" s="55"/>
      <c r="B81" s="56"/>
      <c r="C81" s="56"/>
      <c r="D81" s="54"/>
      <c r="E81" s="54"/>
      <c r="F81" s="54"/>
      <c r="G81" s="54"/>
      <c r="H81" s="54"/>
      <c r="I81" s="54">
        <f t="shared" si="3"/>
        <v>0</v>
      </c>
      <c r="J81" s="57"/>
    </row>
    <row r="82" spans="1:10" s="53" customFormat="1" ht="24.9" customHeight="1" x14ac:dyDescent="0.2">
      <c r="A82" s="58"/>
      <c r="B82" s="56"/>
      <c r="C82" s="56"/>
      <c r="D82" s="54"/>
      <c r="E82" s="54"/>
      <c r="F82" s="54"/>
      <c r="G82" s="54"/>
      <c r="H82" s="54"/>
      <c r="I82" s="54">
        <f t="shared" si="3"/>
        <v>0</v>
      </c>
      <c r="J82" s="57"/>
    </row>
    <row r="83" spans="1:10" s="53" customFormat="1" ht="24.9" customHeight="1" x14ac:dyDescent="0.2">
      <c r="A83" s="58"/>
      <c r="B83" s="56"/>
      <c r="C83" s="56"/>
      <c r="D83" s="54"/>
      <c r="E83" s="54"/>
      <c r="F83" s="54"/>
      <c r="G83" s="54"/>
      <c r="H83" s="54"/>
      <c r="I83" s="54">
        <f t="shared" si="3"/>
        <v>0</v>
      </c>
      <c r="J83" s="57"/>
    </row>
    <row r="84" spans="1:10" s="53" customFormat="1" ht="29.25" customHeight="1" x14ac:dyDescent="0.2">
      <c r="A84" s="116" t="s">
        <v>10</v>
      </c>
      <c r="B84" s="117"/>
      <c r="C84" s="118"/>
      <c r="D84" s="59">
        <f t="shared" ref="D84:I84" si="4">SUM(D73:D83)</f>
        <v>188500</v>
      </c>
      <c r="E84" s="59">
        <f t="shared" si="4"/>
        <v>0</v>
      </c>
      <c r="F84" s="59">
        <f t="shared" si="4"/>
        <v>0</v>
      </c>
      <c r="G84" s="59">
        <f t="shared" si="4"/>
        <v>0</v>
      </c>
      <c r="H84" s="59">
        <f t="shared" si="4"/>
        <v>0</v>
      </c>
      <c r="I84" s="59">
        <f t="shared" si="4"/>
        <v>188500</v>
      </c>
      <c r="J84" s="60"/>
    </row>
    <row r="85" spans="1:10" s="40" customFormat="1" ht="31.5" customHeight="1" x14ac:dyDescent="0.25">
      <c r="A85" s="119" t="s">
        <v>19</v>
      </c>
      <c r="B85" s="120"/>
      <c r="C85" s="120"/>
      <c r="D85" s="120"/>
      <c r="E85" s="120"/>
      <c r="F85" s="120"/>
      <c r="G85" s="120"/>
      <c r="H85" s="120"/>
      <c r="I85" s="120"/>
      <c r="J85" s="121"/>
    </row>
    <row r="86" spans="1:10" ht="21" customHeight="1" x14ac:dyDescent="0.25">
      <c r="A86" s="95"/>
      <c r="B86" s="95"/>
      <c r="C86" s="95"/>
      <c r="D86" s="96"/>
      <c r="E86" s="96"/>
      <c r="F86" s="96"/>
      <c r="G86" s="96"/>
      <c r="H86" s="96"/>
      <c r="I86" s="96"/>
      <c r="J86" s="95"/>
    </row>
    <row r="87" spans="1:10" ht="21" customHeight="1" x14ac:dyDescent="0.25"/>
    <row r="88" spans="1:10" s="40" customFormat="1" ht="32.25" customHeight="1" x14ac:dyDescent="0.25">
      <c r="A88" s="122" t="s">
        <v>17</v>
      </c>
      <c r="B88" s="122"/>
      <c r="C88" s="122"/>
      <c r="D88" s="122"/>
      <c r="E88" s="122"/>
      <c r="F88" s="122"/>
      <c r="G88" s="122"/>
      <c r="H88" s="122"/>
      <c r="I88" s="122"/>
      <c r="J88" s="122"/>
    </row>
    <row r="89" spans="1:10" s="40" customFormat="1" ht="18" customHeight="1" x14ac:dyDescent="0.25">
      <c r="A89" s="41"/>
      <c r="B89" s="41"/>
      <c r="C89" s="41"/>
      <c r="D89" s="42"/>
      <c r="E89" s="42"/>
      <c r="F89" s="42"/>
      <c r="G89" s="42"/>
      <c r="H89" s="42"/>
      <c r="I89" s="42"/>
      <c r="J89" s="41"/>
    </row>
    <row r="90" spans="1:10" s="40" customFormat="1" ht="26.25" customHeight="1" x14ac:dyDescent="0.25">
      <c r="A90" s="41"/>
      <c r="B90" s="41"/>
      <c r="C90" s="41"/>
      <c r="D90" s="42"/>
      <c r="E90" s="42"/>
      <c r="F90" s="42"/>
      <c r="G90" s="42"/>
      <c r="H90" s="43" t="s">
        <v>11</v>
      </c>
      <c r="I90" s="44" t="s">
        <v>12</v>
      </c>
      <c r="J90" s="45" t="s">
        <v>13</v>
      </c>
    </row>
    <row r="91" spans="1:10" s="40" customFormat="1" ht="46.5" customHeight="1" x14ac:dyDescent="0.25">
      <c r="A91" s="123" t="s">
        <v>270</v>
      </c>
      <c r="B91" s="124"/>
      <c r="C91" s="124"/>
      <c r="D91" s="124"/>
      <c r="E91" s="46"/>
      <c r="F91" s="46"/>
      <c r="G91" s="46"/>
      <c r="H91" s="47"/>
      <c r="I91" s="48"/>
      <c r="J91" s="49"/>
    </row>
    <row r="92" spans="1:10" ht="32.25" customHeight="1" x14ac:dyDescent="0.25">
      <c r="A92" s="50" t="s">
        <v>14</v>
      </c>
      <c r="B92" s="125" t="s">
        <v>271</v>
      </c>
      <c r="C92" s="126"/>
      <c r="D92" s="46" t="s">
        <v>18</v>
      </c>
      <c r="E92" s="127" t="s">
        <v>272</v>
      </c>
      <c r="F92" s="128"/>
      <c r="G92" s="129"/>
      <c r="H92" s="51" t="s">
        <v>15</v>
      </c>
      <c r="I92" s="125" t="s">
        <v>273</v>
      </c>
      <c r="J92" s="121"/>
    </row>
    <row r="93" spans="1:10" s="53" customFormat="1" ht="21" customHeight="1" x14ac:dyDescent="0.2">
      <c r="A93" s="130" t="s">
        <v>0</v>
      </c>
      <c r="B93" s="132" t="s">
        <v>16</v>
      </c>
      <c r="C93" s="132" t="s">
        <v>1</v>
      </c>
      <c r="D93" s="134" t="s">
        <v>31</v>
      </c>
      <c r="E93" s="134" t="s">
        <v>4</v>
      </c>
      <c r="F93" s="136" t="s">
        <v>2</v>
      </c>
      <c r="G93" s="137"/>
      <c r="H93" s="138"/>
      <c r="I93" s="134" t="s">
        <v>5</v>
      </c>
      <c r="J93" s="139" t="s">
        <v>6</v>
      </c>
    </row>
    <row r="94" spans="1:10" s="53" customFormat="1" ht="20.25" customHeight="1" x14ac:dyDescent="0.2">
      <c r="A94" s="131"/>
      <c r="B94" s="133"/>
      <c r="C94" s="133"/>
      <c r="D94" s="135"/>
      <c r="E94" s="135"/>
      <c r="F94" s="54" t="s">
        <v>7</v>
      </c>
      <c r="G94" s="54" t="s">
        <v>8</v>
      </c>
      <c r="H94" s="54" t="s">
        <v>9</v>
      </c>
      <c r="I94" s="135"/>
      <c r="J94" s="140"/>
    </row>
    <row r="95" spans="1:10" s="53" customFormat="1" ht="24.9" customHeight="1" x14ac:dyDescent="0.2">
      <c r="A95" s="55">
        <v>44000</v>
      </c>
      <c r="B95" s="8" t="s">
        <v>274</v>
      </c>
      <c r="C95" s="8" t="s">
        <v>275</v>
      </c>
      <c r="D95" s="54">
        <v>113600</v>
      </c>
      <c r="E95" s="54"/>
      <c r="F95" s="54"/>
      <c r="G95" s="54"/>
      <c r="H95" s="54"/>
      <c r="I95" s="54">
        <f>SUM(D95:H95)</f>
        <v>113600</v>
      </c>
      <c r="J95" s="57" t="s">
        <v>131</v>
      </c>
    </row>
    <row r="96" spans="1:10" s="53" customFormat="1" ht="24.9" customHeight="1" x14ac:dyDescent="0.2">
      <c r="A96" s="55">
        <v>44000</v>
      </c>
      <c r="B96" s="8" t="s">
        <v>276</v>
      </c>
      <c r="C96" s="8" t="s">
        <v>277</v>
      </c>
      <c r="D96" s="54">
        <v>51800</v>
      </c>
      <c r="E96" s="54"/>
      <c r="F96" s="54"/>
      <c r="G96" s="54"/>
      <c r="H96" s="54"/>
      <c r="I96" s="54">
        <f t="shared" ref="I96:I98" si="5">SUM(D96:H96)</f>
        <v>51800</v>
      </c>
      <c r="J96" s="57" t="s">
        <v>131</v>
      </c>
    </row>
    <row r="97" spans="1:10" s="53" customFormat="1" ht="24.9" customHeight="1" x14ac:dyDescent="0.2">
      <c r="A97" s="55">
        <v>44000</v>
      </c>
      <c r="B97" s="8" t="s">
        <v>278</v>
      </c>
      <c r="C97" s="8" t="s">
        <v>279</v>
      </c>
      <c r="D97" s="54">
        <v>51900</v>
      </c>
      <c r="E97" s="54"/>
      <c r="F97" s="54"/>
      <c r="G97" s="54"/>
      <c r="H97" s="54"/>
      <c r="I97" s="54">
        <f t="shared" si="5"/>
        <v>51900</v>
      </c>
      <c r="J97" s="57" t="s">
        <v>78</v>
      </c>
    </row>
    <row r="98" spans="1:10" s="53" customFormat="1" ht="24.9" customHeight="1" x14ac:dyDescent="0.2">
      <c r="A98" s="55">
        <v>44005</v>
      </c>
      <c r="B98" s="8" t="s">
        <v>280</v>
      </c>
      <c r="C98" s="8"/>
      <c r="D98" s="54"/>
      <c r="E98" s="54"/>
      <c r="F98" s="54">
        <v>4600</v>
      </c>
      <c r="G98" s="54">
        <v>26000</v>
      </c>
      <c r="H98" s="54">
        <f>7400+20000</f>
        <v>27400</v>
      </c>
      <c r="I98" s="54">
        <f t="shared" si="5"/>
        <v>58000</v>
      </c>
      <c r="J98" s="57" t="s">
        <v>78</v>
      </c>
    </row>
    <row r="99" spans="1:10" s="53" customFormat="1" ht="24.9" customHeight="1" x14ac:dyDescent="0.2">
      <c r="A99" s="55"/>
      <c r="B99" s="65"/>
      <c r="C99" s="56"/>
      <c r="D99" s="54"/>
      <c r="E99" s="54"/>
      <c r="F99" s="54"/>
      <c r="G99" s="54"/>
      <c r="H99" s="54"/>
      <c r="I99" s="54">
        <f t="shared" ref="I99:I105" si="6">SUM(D99:H99)</f>
        <v>0</v>
      </c>
      <c r="J99" s="57"/>
    </row>
    <row r="100" spans="1:10" s="53" customFormat="1" ht="24.9" customHeight="1" x14ac:dyDescent="0.2">
      <c r="A100" s="55"/>
      <c r="B100" s="56"/>
      <c r="C100" s="56"/>
      <c r="D100" s="54"/>
      <c r="E100" s="54"/>
      <c r="F100" s="54"/>
      <c r="G100" s="54"/>
      <c r="H100" s="54"/>
      <c r="I100" s="54">
        <f t="shared" si="6"/>
        <v>0</v>
      </c>
      <c r="J100" s="57"/>
    </row>
    <row r="101" spans="1:10" s="53" customFormat="1" ht="24.9" customHeight="1" x14ac:dyDescent="0.2">
      <c r="A101" s="55"/>
      <c r="B101" s="56"/>
      <c r="C101" s="56"/>
      <c r="D101" s="54"/>
      <c r="E101" s="54"/>
      <c r="F101" s="54"/>
      <c r="G101" s="54"/>
      <c r="H101" s="54"/>
      <c r="I101" s="54">
        <f t="shared" si="6"/>
        <v>0</v>
      </c>
      <c r="J101" s="57"/>
    </row>
    <row r="102" spans="1:10" s="53" customFormat="1" ht="24.9" customHeight="1" x14ac:dyDescent="0.2">
      <c r="A102" s="55"/>
      <c r="B102" s="65"/>
      <c r="C102" s="56"/>
      <c r="D102" s="54"/>
      <c r="E102" s="54"/>
      <c r="F102" s="54"/>
      <c r="G102" s="54"/>
      <c r="H102" s="54"/>
      <c r="I102" s="54">
        <f t="shared" si="6"/>
        <v>0</v>
      </c>
      <c r="J102" s="57"/>
    </row>
    <row r="103" spans="1:10" s="53" customFormat="1" ht="24.9" customHeight="1" x14ac:dyDescent="0.2">
      <c r="A103" s="55"/>
      <c r="B103" s="56"/>
      <c r="C103" s="56"/>
      <c r="D103" s="54"/>
      <c r="E103" s="54"/>
      <c r="F103" s="54"/>
      <c r="G103" s="54"/>
      <c r="H103" s="54"/>
      <c r="I103" s="54">
        <f t="shared" si="6"/>
        <v>0</v>
      </c>
      <c r="J103" s="57"/>
    </row>
    <row r="104" spans="1:10" s="53" customFormat="1" ht="24.9" customHeight="1" x14ac:dyDescent="0.2">
      <c r="A104" s="55"/>
      <c r="B104" s="56"/>
      <c r="C104" s="56"/>
      <c r="D104" s="54"/>
      <c r="E104" s="54"/>
      <c r="F104" s="54"/>
      <c r="G104" s="54"/>
      <c r="H104" s="54"/>
      <c r="I104" s="54">
        <f t="shared" si="6"/>
        <v>0</v>
      </c>
      <c r="J104" s="57"/>
    </row>
    <row r="105" spans="1:10" s="53" customFormat="1" ht="24.9" customHeight="1" x14ac:dyDescent="0.2">
      <c r="A105" s="58"/>
      <c r="B105" s="56"/>
      <c r="C105" s="56"/>
      <c r="D105" s="54"/>
      <c r="E105" s="54"/>
      <c r="F105" s="54"/>
      <c r="G105" s="54"/>
      <c r="H105" s="54"/>
      <c r="I105" s="54">
        <f t="shared" si="6"/>
        <v>0</v>
      </c>
      <c r="J105" s="57"/>
    </row>
    <row r="106" spans="1:10" s="53" customFormat="1" ht="29.25" customHeight="1" x14ac:dyDescent="0.2">
      <c r="A106" s="116" t="s">
        <v>10</v>
      </c>
      <c r="B106" s="117"/>
      <c r="C106" s="118"/>
      <c r="D106" s="59">
        <f>SUM(D95:D105)</f>
        <v>217300</v>
      </c>
      <c r="E106" s="59">
        <f>SUM(E95:E105)</f>
        <v>0</v>
      </c>
      <c r="F106" s="59">
        <f>SUM(F96:F105)</f>
        <v>4600</v>
      </c>
      <c r="G106" s="59">
        <f>SUM(G96:G105)</f>
        <v>26000</v>
      </c>
      <c r="H106" s="59">
        <f>SUM(H95:H105)</f>
        <v>27400</v>
      </c>
      <c r="I106" s="59">
        <f>SUM(I95:I105)</f>
        <v>275300</v>
      </c>
      <c r="J106" s="60"/>
    </row>
    <row r="107" spans="1:10" s="40" customFormat="1" ht="31.5" customHeight="1" x14ac:dyDescent="0.25">
      <c r="A107" s="119" t="s">
        <v>19</v>
      </c>
      <c r="B107" s="120"/>
      <c r="C107" s="120"/>
      <c r="D107" s="120"/>
      <c r="E107" s="120"/>
      <c r="F107" s="120"/>
      <c r="G107" s="120"/>
      <c r="H107" s="120"/>
      <c r="I107" s="120"/>
      <c r="J107" s="121"/>
    </row>
    <row r="108" spans="1:10" ht="21" customHeight="1" x14ac:dyDescent="0.25"/>
    <row r="109" spans="1:10" ht="19.5" customHeight="1" x14ac:dyDescent="0.25">
      <c r="A109" s="63"/>
      <c r="B109" s="63"/>
      <c r="C109" s="63"/>
      <c r="D109" s="64"/>
      <c r="E109" s="64"/>
      <c r="F109" s="64"/>
      <c r="G109" s="64"/>
      <c r="H109" s="64"/>
      <c r="I109" s="64"/>
      <c r="J109" s="63"/>
    </row>
    <row r="110" spans="1:10" s="40" customFormat="1" ht="32.25" customHeight="1" x14ac:dyDescent="0.25">
      <c r="A110" s="122" t="s">
        <v>17</v>
      </c>
      <c r="B110" s="122"/>
      <c r="C110" s="122"/>
      <c r="D110" s="122"/>
      <c r="E110" s="122"/>
      <c r="F110" s="122"/>
      <c r="G110" s="122"/>
      <c r="H110" s="122"/>
      <c r="I110" s="122"/>
      <c r="J110" s="122"/>
    </row>
    <row r="111" spans="1:10" s="40" customFormat="1" ht="18" customHeight="1" x14ac:dyDescent="0.25">
      <c r="A111" s="41"/>
      <c r="B111" s="41"/>
      <c r="C111" s="41"/>
      <c r="D111" s="42"/>
      <c r="E111" s="42"/>
      <c r="F111" s="42"/>
      <c r="G111" s="42"/>
      <c r="H111" s="42"/>
      <c r="I111" s="42"/>
      <c r="J111" s="41"/>
    </row>
    <row r="112" spans="1:10" s="40" customFormat="1" ht="26.25" customHeight="1" x14ac:dyDescent="0.25">
      <c r="A112" s="41"/>
      <c r="B112" s="41"/>
      <c r="C112" s="41"/>
      <c r="D112" s="42"/>
      <c r="E112" s="42"/>
      <c r="F112" s="42"/>
      <c r="G112" s="42"/>
      <c r="H112" s="43" t="s">
        <v>11</v>
      </c>
      <c r="I112" s="44" t="s">
        <v>12</v>
      </c>
      <c r="J112" s="45" t="s">
        <v>13</v>
      </c>
    </row>
    <row r="113" spans="1:10" s="40" customFormat="1" ht="46.5" customHeight="1" x14ac:dyDescent="0.25">
      <c r="A113" s="123" t="s">
        <v>295</v>
      </c>
      <c r="B113" s="124"/>
      <c r="C113" s="124"/>
      <c r="D113" s="124"/>
      <c r="E113" s="46"/>
      <c r="F113" s="46"/>
      <c r="G113" s="46"/>
      <c r="H113" s="47"/>
      <c r="I113" s="48"/>
      <c r="J113" s="49"/>
    </row>
    <row r="114" spans="1:10" ht="32.25" customHeight="1" x14ac:dyDescent="0.25">
      <c r="A114" s="50" t="s">
        <v>14</v>
      </c>
      <c r="B114" s="125" t="s">
        <v>281</v>
      </c>
      <c r="C114" s="126"/>
      <c r="D114" s="46" t="s">
        <v>18</v>
      </c>
      <c r="E114" s="127" t="s">
        <v>282</v>
      </c>
      <c r="F114" s="128"/>
      <c r="G114" s="129"/>
      <c r="H114" s="51" t="s">
        <v>15</v>
      </c>
      <c r="I114" s="125" t="s">
        <v>283</v>
      </c>
      <c r="J114" s="121"/>
    </row>
    <row r="115" spans="1:10" s="53" customFormat="1" ht="21" customHeight="1" x14ac:dyDescent="0.2">
      <c r="A115" s="130" t="s">
        <v>0</v>
      </c>
      <c r="B115" s="132" t="s">
        <v>16</v>
      </c>
      <c r="C115" s="132" t="s">
        <v>1</v>
      </c>
      <c r="D115" s="134" t="s">
        <v>31</v>
      </c>
      <c r="E115" s="134" t="s">
        <v>4</v>
      </c>
      <c r="F115" s="136" t="s">
        <v>2</v>
      </c>
      <c r="G115" s="137"/>
      <c r="H115" s="138"/>
      <c r="I115" s="134" t="s">
        <v>5</v>
      </c>
      <c r="J115" s="139" t="s">
        <v>6</v>
      </c>
    </row>
    <row r="116" spans="1:10" s="53" customFormat="1" ht="20.25" customHeight="1" x14ac:dyDescent="0.2">
      <c r="A116" s="131"/>
      <c r="B116" s="133"/>
      <c r="C116" s="133"/>
      <c r="D116" s="135"/>
      <c r="E116" s="135"/>
      <c r="F116" s="54" t="s">
        <v>7</v>
      </c>
      <c r="G116" s="54" t="s">
        <v>8</v>
      </c>
      <c r="H116" s="54" t="s">
        <v>9</v>
      </c>
      <c r="I116" s="135"/>
      <c r="J116" s="140"/>
    </row>
    <row r="117" spans="1:10" s="53" customFormat="1" ht="24.9" customHeight="1" x14ac:dyDescent="0.2">
      <c r="A117" s="55">
        <v>43994</v>
      </c>
      <c r="B117" s="8" t="s">
        <v>284</v>
      </c>
      <c r="C117" s="8" t="s">
        <v>154</v>
      </c>
      <c r="D117" s="54">
        <v>33000</v>
      </c>
      <c r="E117" s="54"/>
      <c r="F117" s="54"/>
      <c r="G117" s="54"/>
      <c r="H117" s="54"/>
      <c r="I117" s="54">
        <f>SUM(D117:H117)</f>
        <v>33000</v>
      </c>
      <c r="J117" s="9" t="s">
        <v>78</v>
      </c>
    </row>
    <row r="118" spans="1:10" s="53" customFormat="1" ht="24.9" customHeight="1" x14ac:dyDescent="0.2">
      <c r="A118" s="55">
        <v>43994</v>
      </c>
      <c r="B118" s="8" t="s">
        <v>285</v>
      </c>
      <c r="C118" s="8" t="s">
        <v>286</v>
      </c>
      <c r="D118" s="54">
        <v>34800</v>
      </c>
      <c r="E118" s="54"/>
      <c r="F118" s="54"/>
      <c r="G118" s="54"/>
      <c r="H118" s="54"/>
      <c r="I118" s="54">
        <f t="shared" ref="I118:I128" si="7">SUM(D118:H118)</f>
        <v>34800</v>
      </c>
      <c r="J118" s="57" t="s">
        <v>78</v>
      </c>
    </row>
    <row r="119" spans="1:10" s="53" customFormat="1" ht="24.9" customHeight="1" x14ac:dyDescent="0.2">
      <c r="A119" s="55">
        <v>43994</v>
      </c>
      <c r="B119" s="97" t="s">
        <v>287</v>
      </c>
      <c r="C119" s="8" t="s">
        <v>286</v>
      </c>
      <c r="D119" s="54">
        <v>41300</v>
      </c>
      <c r="E119" s="54"/>
      <c r="F119" s="54"/>
      <c r="G119" s="54"/>
      <c r="H119" s="54"/>
      <c r="I119" s="54">
        <f t="shared" si="7"/>
        <v>41300</v>
      </c>
      <c r="J119" s="57" t="s">
        <v>78</v>
      </c>
    </row>
    <row r="120" spans="1:10" s="53" customFormat="1" ht="24.9" customHeight="1" x14ac:dyDescent="0.2">
      <c r="A120" s="55">
        <v>43994</v>
      </c>
      <c r="B120" s="97" t="s">
        <v>288</v>
      </c>
      <c r="C120" s="8" t="s">
        <v>286</v>
      </c>
      <c r="D120" s="54">
        <v>43500</v>
      </c>
      <c r="E120" s="54"/>
      <c r="F120" s="54"/>
      <c r="G120" s="54"/>
      <c r="H120" s="54"/>
      <c r="I120" s="54">
        <f t="shared" si="7"/>
        <v>43500</v>
      </c>
      <c r="J120" s="57" t="s">
        <v>78</v>
      </c>
    </row>
    <row r="121" spans="1:10" s="53" customFormat="1" ht="24.9" customHeight="1" x14ac:dyDescent="0.2">
      <c r="A121" s="55">
        <v>43994</v>
      </c>
      <c r="B121" s="8" t="s">
        <v>289</v>
      </c>
      <c r="C121" s="8" t="s">
        <v>290</v>
      </c>
      <c r="D121" s="54">
        <v>66170</v>
      </c>
      <c r="E121" s="54"/>
      <c r="F121" s="54"/>
      <c r="G121" s="54"/>
      <c r="H121" s="54"/>
      <c r="I121" s="54">
        <f t="shared" si="7"/>
        <v>66170</v>
      </c>
      <c r="J121" s="57" t="s">
        <v>78</v>
      </c>
    </row>
    <row r="122" spans="1:10" s="53" customFormat="1" ht="24.9" customHeight="1" x14ac:dyDescent="0.2">
      <c r="A122" s="55">
        <v>43998</v>
      </c>
      <c r="B122" s="8" t="s">
        <v>284</v>
      </c>
      <c r="C122" s="8" t="s">
        <v>286</v>
      </c>
      <c r="D122" s="54">
        <v>16500</v>
      </c>
      <c r="E122" s="54"/>
      <c r="F122" s="54"/>
      <c r="G122" s="54"/>
      <c r="H122" s="54"/>
      <c r="I122" s="54">
        <f t="shared" si="7"/>
        <v>16500</v>
      </c>
      <c r="J122" s="57" t="s">
        <v>78</v>
      </c>
    </row>
    <row r="123" spans="1:10" s="53" customFormat="1" ht="24.9" customHeight="1" x14ac:dyDescent="0.2">
      <c r="A123" s="55">
        <v>43998</v>
      </c>
      <c r="B123" s="8" t="s">
        <v>285</v>
      </c>
      <c r="C123" s="8" t="s">
        <v>286</v>
      </c>
      <c r="D123" s="54">
        <v>17400</v>
      </c>
      <c r="E123" s="54"/>
      <c r="F123" s="54"/>
      <c r="G123" s="54"/>
      <c r="H123" s="54"/>
      <c r="I123" s="54">
        <f t="shared" si="7"/>
        <v>17400</v>
      </c>
      <c r="J123" s="57" t="s">
        <v>78</v>
      </c>
    </row>
    <row r="124" spans="1:10" s="53" customFormat="1" ht="24.9" customHeight="1" x14ac:dyDescent="0.2">
      <c r="A124" s="55">
        <v>43998</v>
      </c>
      <c r="B124" s="8" t="s">
        <v>291</v>
      </c>
      <c r="C124" s="8" t="s">
        <v>292</v>
      </c>
      <c r="D124" s="54">
        <v>11080</v>
      </c>
      <c r="E124" s="54"/>
      <c r="F124" s="54"/>
      <c r="G124" s="54"/>
      <c r="H124" s="54"/>
      <c r="I124" s="54">
        <f t="shared" si="7"/>
        <v>11080</v>
      </c>
      <c r="J124" s="57" t="s">
        <v>78</v>
      </c>
    </row>
    <row r="125" spans="1:10" s="53" customFormat="1" ht="24.9" customHeight="1" x14ac:dyDescent="0.2">
      <c r="A125" s="55">
        <v>44001</v>
      </c>
      <c r="B125" s="8" t="s">
        <v>293</v>
      </c>
      <c r="C125" s="56"/>
      <c r="D125" s="54"/>
      <c r="E125" s="54"/>
      <c r="F125" s="54"/>
      <c r="G125" s="54">
        <v>23000</v>
      </c>
      <c r="H125" s="54"/>
      <c r="I125" s="54">
        <f t="shared" si="7"/>
        <v>23000</v>
      </c>
      <c r="J125" s="57" t="s">
        <v>78</v>
      </c>
    </row>
    <row r="126" spans="1:10" s="53" customFormat="1" ht="24.9" customHeight="1" x14ac:dyDescent="0.2">
      <c r="A126" s="55">
        <v>44001</v>
      </c>
      <c r="B126" s="8" t="s">
        <v>294</v>
      </c>
      <c r="C126" s="8" t="s">
        <v>292</v>
      </c>
      <c r="D126" s="54">
        <v>11700</v>
      </c>
      <c r="E126" s="54"/>
      <c r="F126" s="54"/>
      <c r="G126" s="54"/>
      <c r="H126" s="54"/>
      <c r="I126" s="54">
        <f t="shared" si="7"/>
        <v>11700</v>
      </c>
      <c r="J126" s="57" t="s">
        <v>78</v>
      </c>
    </row>
    <row r="127" spans="1:10" s="53" customFormat="1" ht="24.9" customHeight="1" x14ac:dyDescent="0.2">
      <c r="A127" s="55">
        <v>44001</v>
      </c>
      <c r="B127" s="97" t="s">
        <v>287</v>
      </c>
      <c r="C127" s="8" t="s">
        <v>286</v>
      </c>
      <c r="D127" s="54">
        <v>16500</v>
      </c>
      <c r="E127" s="54"/>
      <c r="F127" s="54"/>
      <c r="G127" s="54"/>
      <c r="H127" s="54"/>
      <c r="I127" s="54">
        <f t="shared" si="7"/>
        <v>16500</v>
      </c>
      <c r="J127" s="57" t="s">
        <v>78</v>
      </c>
    </row>
    <row r="128" spans="1:10" s="53" customFormat="1" ht="24.9" customHeight="1" x14ac:dyDescent="0.2">
      <c r="A128" s="55">
        <v>44001</v>
      </c>
      <c r="B128" s="97" t="s">
        <v>288</v>
      </c>
      <c r="C128" s="8" t="s">
        <v>286</v>
      </c>
      <c r="D128" s="54">
        <v>17400</v>
      </c>
      <c r="E128" s="54"/>
      <c r="F128" s="54"/>
      <c r="G128" s="54"/>
      <c r="H128" s="54"/>
      <c r="I128" s="54">
        <f t="shared" si="7"/>
        <v>17400</v>
      </c>
      <c r="J128" s="57" t="s">
        <v>78</v>
      </c>
    </row>
    <row r="129" spans="1:10" s="53" customFormat="1" ht="29.25" customHeight="1" x14ac:dyDescent="0.2">
      <c r="A129" s="116" t="s">
        <v>10</v>
      </c>
      <c r="B129" s="117"/>
      <c r="C129" s="118"/>
      <c r="D129" s="59">
        <f t="shared" ref="D129:H129" si="8">SUM(D117:D128)</f>
        <v>309350</v>
      </c>
      <c r="E129" s="59">
        <f t="shared" si="8"/>
        <v>0</v>
      </c>
      <c r="F129" s="59">
        <f t="shared" si="8"/>
        <v>0</v>
      </c>
      <c r="G129" s="59">
        <f t="shared" si="8"/>
        <v>23000</v>
      </c>
      <c r="H129" s="59">
        <f t="shared" si="8"/>
        <v>0</v>
      </c>
      <c r="I129" s="59">
        <f>SUM(I117:I128)</f>
        <v>332350</v>
      </c>
      <c r="J129" s="57" t="s">
        <v>78</v>
      </c>
    </row>
    <row r="130" spans="1:10" s="40" customFormat="1" ht="31.5" customHeight="1" x14ac:dyDescent="0.25">
      <c r="A130" s="119" t="s">
        <v>19</v>
      </c>
      <c r="B130" s="120"/>
      <c r="C130" s="120"/>
      <c r="D130" s="120"/>
      <c r="E130" s="120"/>
      <c r="F130" s="120"/>
      <c r="G130" s="120"/>
      <c r="H130" s="120"/>
      <c r="I130" s="120"/>
      <c r="J130" s="121"/>
    </row>
    <row r="132" spans="1:10" s="40" customFormat="1" ht="32.25" customHeight="1" x14ac:dyDescent="0.25">
      <c r="A132" s="122" t="s">
        <v>17</v>
      </c>
      <c r="B132" s="122"/>
      <c r="C132" s="122"/>
      <c r="D132" s="122"/>
      <c r="E132" s="122"/>
      <c r="F132" s="122"/>
      <c r="G132" s="122"/>
      <c r="H132" s="122"/>
      <c r="I132" s="122"/>
      <c r="J132" s="122"/>
    </row>
    <row r="133" spans="1:10" s="40" customFormat="1" ht="18" customHeight="1" x14ac:dyDescent="0.25">
      <c r="A133" s="41"/>
      <c r="B133" s="41"/>
      <c r="C133" s="41"/>
      <c r="D133" s="42"/>
      <c r="E133" s="42"/>
      <c r="F133" s="42"/>
      <c r="G133" s="42"/>
      <c r="H133" s="42"/>
      <c r="I133" s="42"/>
      <c r="J133" s="41"/>
    </row>
    <row r="134" spans="1:10" s="40" customFormat="1" ht="26.25" customHeight="1" x14ac:dyDescent="0.25">
      <c r="A134" s="41"/>
      <c r="B134" s="41"/>
      <c r="C134" s="41"/>
      <c r="D134" s="42"/>
      <c r="E134" s="42"/>
      <c r="F134" s="42"/>
      <c r="G134" s="42"/>
      <c r="H134" s="43" t="s">
        <v>11</v>
      </c>
      <c r="I134" s="44" t="s">
        <v>12</v>
      </c>
      <c r="J134" s="45" t="s">
        <v>13</v>
      </c>
    </row>
    <row r="135" spans="1:10" s="40" customFormat="1" ht="46.5" customHeight="1" x14ac:dyDescent="0.25">
      <c r="A135" s="123" t="s">
        <v>157</v>
      </c>
      <c r="B135" s="124"/>
      <c r="C135" s="124"/>
      <c r="D135" s="124"/>
      <c r="E135" s="46"/>
      <c r="F135" s="46"/>
      <c r="G135" s="46"/>
      <c r="H135" s="47"/>
      <c r="I135" s="48"/>
      <c r="J135" s="49"/>
    </row>
    <row r="136" spans="1:10" ht="32.25" customHeight="1" x14ac:dyDescent="0.25">
      <c r="A136" s="50" t="s">
        <v>14</v>
      </c>
      <c r="B136" s="125" t="s">
        <v>179</v>
      </c>
      <c r="C136" s="126"/>
      <c r="D136" s="46" t="s">
        <v>18</v>
      </c>
      <c r="E136" s="141" t="s">
        <v>132</v>
      </c>
      <c r="F136" s="128"/>
      <c r="G136" s="129"/>
      <c r="H136" s="51" t="s">
        <v>15</v>
      </c>
      <c r="I136" s="125" t="s">
        <v>158</v>
      </c>
      <c r="J136" s="121"/>
    </row>
    <row r="137" spans="1:10" s="53" customFormat="1" ht="20.25" customHeight="1" x14ac:dyDescent="0.2">
      <c r="A137" s="130" t="s">
        <v>0</v>
      </c>
      <c r="B137" s="132" t="s">
        <v>16</v>
      </c>
      <c r="C137" s="132" t="s">
        <v>1</v>
      </c>
      <c r="D137" s="134" t="s">
        <v>31</v>
      </c>
      <c r="E137" s="134" t="s">
        <v>4</v>
      </c>
      <c r="F137" s="136" t="s">
        <v>2</v>
      </c>
      <c r="G137" s="137"/>
      <c r="H137" s="138"/>
      <c r="I137" s="134" t="s">
        <v>5</v>
      </c>
      <c r="J137" s="139" t="s">
        <v>21</v>
      </c>
    </row>
    <row r="138" spans="1:10" s="53" customFormat="1" ht="20.25" customHeight="1" x14ac:dyDescent="0.2">
      <c r="A138" s="131"/>
      <c r="B138" s="133"/>
      <c r="C138" s="133"/>
      <c r="D138" s="135"/>
      <c r="E138" s="135"/>
      <c r="F138" s="54" t="s">
        <v>7</v>
      </c>
      <c r="G138" s="54" t="s">
        <v>8</v>
      </c>
      <c r="H138" s="54" t="s">
        <v>9</v>
      </c>
      <c r="I138" s="135"/>
      <c r="J138" s="140"/>
    </row>
    <row r="139" spans="1:10" s="53" customFormat="1" ht="24.9" customHeight="1" x14ac:dyDescent="0.2">
      <c r="A139" s="55">
        <v>43600</v>
      </c>
      <c r="B139" s="8" t="s">
        <v>138</v>
      </c>
      <c r="C139" s="8" t="s">
        <v>134</v>
      </c>
      <c r="D139" s="54">
        <v>44900</v>
      </c>
      <c r="E139" s="54"/>
      <c r="F139" s="54"/>
      <c r="G139" s="54"/>
      <c r="H139" s="54"/>
      <c r="I139" s="54">
        <f>SUM(D139:H139)</f>
        <v>44900</v>
      </c>
      <c r="J139" s="57" t="s">
        <v>159</v>
      </c>
    </row>
    <row r="140" spans="1:10" s="53" customFormat="1" ht="24.9" customHeight="1" x14ac:dyDescent="0.2">
      <c r="A140" s="55">
        <v>43605</v>
      </c>
      <c r="B140" s="97" t="s">
        <v>217</v>
      </c>
      <c r="C140" s="8" t="s">
        <v>22</v>
      </c>
      <c r="D140" s="54">
        <v>6800</v>
      </c>
      <c r="E140" s="54"/>
      <c r="F140" s="54"/>
      <c r="G140" s="54"/>
      <c r="H140" s="54"/>
      <c r="I140" s="54">
        <f t="shared" ref="I140:I149" si="9">SUM(D140:H140)</f>
        <v>6800</v>
      </c>
      <c r="J140" s="57" t="s">
        <v>159</v>
      </c>
    </row>
    <row r="141" spans="1:10" s="53" customFormat="1" ht="24.9" customHeight="1" x14ac:dyDescent="0.2">
      <c r="A141" s="55">
        <v>43605</v>
      </c>
      <c r="B141" s="97" t="s">
        <v>155</v>
      </c>
      <c r="C141" s="8" t="s">
        <v>22</v>
      </c>
      <c r="D141" s="54">
        <v>7900</v>
      </c>
      <c r="E141" s="54"/>
      <c r="F141" s="54"/>
      <c r="G141" s="54"/>
      <c r="H141" s="54"/>
      <c r="I141" s="54">
        <f t="shared" si="9"/>
        <v>7900</v>
      </c>
      <c r="J141" s="57" t="s">
        <v>159</v>
      </c>
    </row>
    <row r="142" spans="1:10" s="53" customFormat="1" ht="24.9" customHeight="1" x14ac:dyDescent="0.2">
      <c r="A142" s="55">
        <v>43605</v>
      </c>
      <c r="B142" s="8" t="s">
        <v>139</v>
      </c>
      <c r="C142" s="8" t="s">
        <v>134</v>
      </c>
      <c r="D142" s="54">
        <v>43500</v>
      </c>
      <c r="E142" s="54"/>
      <c r="F142" s="54"/>
      <c r="G142" s="54"/>
      <c r="H142" s="54"/>
      <c r="I142" s="54">
        <f t="shared" si="9"/>
        <v>43500</v>
      </c>
      <c r="J142" s="57" t="s">
        <v>159</v>
      </c>
    </row>
    <row r="143" spans="1:10" s="53" customFormat="1" ht="24.9" customHeight="1" x14ac:dyDescent="0.2">
      <c r="A143" s="55"/>
      <c r="B143" s="56"/>
      <c r="C143" s="56"/>
      <c r="D143" s="54"/>
      <c r="E143" s="54"/>
      <c r="F143" s="54"/>
      <c r="G143" s="54"/>
      <c r="H143" s="54"/>
      <c r="I143" s="54">
        <f t="shared" si="9"/>
        <v>0</v>
      </c>
      <c r="J143" s="57"/>
    </row>
    <row r="144" spans="1:10" s="53" customFormat="1" ht="24.9" customHeight="1" x14ac:dyDescent="0.2">
      <c r="A144" s="55"/>
      <c r="B144" s="65"/>
      <c r="C144" s="56"/>
      <c r="D144" s="54"/>
      <c r="E144" s="54"/>
      <c r="F144" s="54"/>
      <c r="G144" s="54"/>
      <c r="H144" s="54"/>
      <c r="I144" s="54">
        <f t="shared" si="9"/>
        <v>0</v>
      </c>
      <c r="J144" s="57"/>
    </row>
    <row r="145" spans="1:10" s="53" customFormat="1" ht="24.9" customHeight="1" x14ac:dyDescent="0.2">
      <c r="A145" s="55"/>
      <c r="B145" s="56"/>
      <c r="C145" s="56"/>
      <c r="D145" s="54"/>
      <c r="E145" s="54"/>
      <c r="F145" s="54"/>
      <c r="G145" s="54"/>
      <c r="H145" s="54"/>
      <c r="I145" s="54">
        <f t="shared" si="9"/>
        <v>0</v>
      </c>
      <c r="J145" s="57"/>
    </row>
    <row r="146" spans="1:10" s="53" customFormat="1" ht="24.9" customHeight="1" x14ac:dyDescent="0.2">
      <c r="A146" s="58"/>
      <c r="B146" s="56"/>
      <c r="C146" s="56"/>
      <c r="D146" s="54"/>
      <c r="E146" s="54"/>
      <c r="F146" s="54"/>
      <c r="G146" s="54"/>
      <c r="H146" s="54"/>
      <c r="I146" s="54">
        <f t="shared" si="9"/>
        <v>0</v>
      </c>
      <c r="J146" s="57"/>
    </row>
    <row r="147" spans="1:10" s="53" customFormat="1" ht="24.9" customHeight="1" x14ac:dyDescent="0.2">
      <c r="A147" s="58"/>
      <c r="B147" s="56"/>
      <c r="C147" s="56"/>
      <c r="D147" s="54"/>
      <c r="E147" s="54"/>
      <c r="F147" s="54"/>
      <c r="G147" s="54"/>
      <c r="H147" s="54"/>
      <c r="I147" s="54">
        <f t="shared" si="9"/>
        <v>0</v>
      </c>
      <c r="J147" s="57"/>
    </row>
    <row r="148" spans="1:10" s="53" customFormat="1" ht="24.9" customHeight="1" x14ac:dyDescent="0.2">
      <c r="A148" s="58"/>
      <c r="B148" s="56"/>
      <c r="C148" s="56"/>
      <c r="D148" s="54"/>
      <c r="E148" s="54"/>
      <c r="F148" s="54"/>
      <c r="G148" s="54"/>
      <c r="H148" s="54"/>
      <c r="I148" s="54">
        <f t="shared" si="9"/>
        <v>0</v>
      </c>
      <c r="J148" s="57"/>
    </row>
    <row r="149" spans="1:10" s="53" customFormat="1" ht="24.9" customHeight="1" x14ac:dyDescent="0.2">
      <c r="A149" s="58"/>
      <c r="B149" s="56"/>
      <c r="C149" s="56"/>
      <c r="D149" s="54"/>
      <c r="E149" s="54"/>
      <c r="F149" s="54"/>
      <c r="G149" s="54"/>
      <c r="H149" s="54"/>
      <c r="I149" s="54">
        <f t="shared" si="9"/>
        <v>0</v>
      </c>
      <c r="J149" s="57"/>
    </row>
    <row r="150" spans="1:10" s="53" customFormat="1" ht="29.25" customHeight="1" x14ac:dyDescent="0.2">
      <c r="A150" s="116" t="s">
        <v>10</v>
      </c>
      <c r="B150" s="117"/>
      <c r="C150" s="118"/>
      <c r="D150" s="59">
        <f>SUM(D139:D149)</f>
        <v>103100</v>
      </c>
      <c r="E150" s="59">
        <f>SUM(E139:E149)</f>
        <v>0</v>
      </c>
      <c r="F150" s="59">
        <f>SUM(F140:F149)</f>
        <v>0</v>
      </c>
      <c r="G150" s="59">
        <f>SUM(G140:G149)</f>
        <v>0</v>
      </c>
      <c r="H150" s="59">
        <f>SUM(H139:H149)</f>
        <v>0</v>
      </c>
      <c r="I150" s="59">
        <f>SUM(I139:I149)</f>
        <v>103100</v>
      </c>
      <c r="J150" s="60"/>
    </row>
    <row r="151" spans="1:10" s="40" customFormat="1" ht="31.5" customHeight="1" x14ac:dyDescent="0.25">
      <c r="A151" s="119" t="s">
        <v>19</v>
      </c>
      <c r="B151" s="120"/>
      <c r="C151" s="120"/>
      <c r="D151" s="120"/>
      <c r="E151" s="120"/>
      <c r="F151" s="120"/>
      <c r="G151" s="120"/>
      <c r="H151" s="120"/>
      <c r="I151" s="120"/>
      <c r="J151" s="121"/>
    </row>
    <row r="152" spans="1:10" ht="21" customHeight="1" x14ac:dyDescent="0.25"/>
    <row r="153" spans="1:10" ht="19.5" customHeight="1" x14ac:dyDescent="0.25">
      <c r="A153" s="63"/>
      <c r="B153" s="63"/>
      <c r="C153" s="63"/>
      <c r="D153" s="64"/>
      <c r="E153" s="64"/>
      <c r="F153" s="64"/>
      <c r="G153" s="64"/>
      <c r="H153" s="64"/>
      <c r="I153" s="64"/>
      <c r="J153" s="63"/>
    </row>
    <row r="154" spans="1:10" s="40" customFormat="1" ht="32.25" customHeight="1" x14ac:dyDescent="0.25">
      <c r="A154" s="122" t="s">
        <v>17</v>
      </c>
      <c r="B154" s="122"/>
      <c r="C154" s="122"/>
      <c r="D154" s="122"/>
      <c r="E154" s="122"/>
      <c r="F154" s="122"/>
      <c r="G154" s="122"/>
      <c r="H154" s="122"/>
      <c r="I154" s="122"/>
      <c r="J154" s="122"/>
    </row>
    <row r="155" spans="1:10" s="40" customFormat="1" ht="18" customHeight="1" x14ac:dyDescent="0.25">
      <c r="A155" s="41"/>
      <c r="B155" s="41"/>
      <c r="C155" s="41"/>
      <c r="D155" s="42"/>
      <c r="E155" s="42"/>
      <c r="F155" s="42"/>
      <c r="G155" s="42"/>
      <c r="H155" s="42"/>
      <c r="I155" s="42"/>
      <c r="J155" s="41"/>
    </row>
    <row r="156" spans="1:10" s="40" customFormat="1" ht="26.25" customHeight="1" x14ac:dyDescent="0.25">
      <c r="A156" s="41"/>
      <c r="B156" s="41"/>
      <c r="C156" s="41"/>
      <c r="D156" s="42"/>
      <c r="E156" s="42"/>
      <c r="F156" s="42"/>
      <c r="G156" s="42"/>
      <c r="H156" s="43" t="s">
        <v>11</v>
      </c>
      <c r="I156" s="44" t="s">
        <v>12</v>
      </c>
      <c r="J156" s="45" t="s">
        <v>13</v>
      </c>
    </row>
    <row r="157" spans="1:10" s="40" customFormat="1" ht="46.5" customHeight="1" x14ac:dyDescent="0.25">
      <c r="A157" s="123" t="s">
        <v>160</v>
      </c>
      <c r="B157" s="124"/>
      <c r="C157" s="124"/>
      <c r="D157" s="124"/>
      <c r="E157" s="46"/>
      <c r="F157" s="46"/>
      <c r="G157" s="46"/>
      <c r="H157" s="47"/>
      <c r="I157" s="48"/>
      <c r="J157" s="49"/>
    </row>
    <row r="158" spans="1:10" ht="32.25" customHeight="1" x14ac:dyDescent="0.25">
      <c r="A158" s="50" t="s">
        <v>14</v>
      </c>
      <c r="B158" s="125" t="s">
        <v>161</v>
      </c>
      <c r="C158" s="126"/>
      <c r="D158" s="46" t="s">
        <v>18</v>
      </c>
      <c r="E158" s="127" t="s">
        <v>162</v>
      </c>
      <c r="F158" s="128"/>
      <c r="G158" s="129"/>
      <c r="H158" s="51" t="s">
        <v>15</v>
      </c>
      <c r="I158" s="125" t="s">
        <v>163</v>
      </c>
      <c r="J158" s="121"/>
    </row>
    <row r="159" spans="1:10" s="53" customFormat="1" ht="21" customHeight="1" x14ac:dyDescent="0.2">
      <c r="A159" s="130" t="s">
        <v>0</v>
      </c>
      <c r="B159" s="132" t="s">
        <v>16</v>
      </c>
      <c r="C159" s="132" t="s">
        <v>1</v>
      </c>
      <c r="D159" s="134" t="s">
        <v>31</v>
      </c>
      <c r="E159" s="134" t="s">
        <v>4</v>
      </c>
      <c r="F159" s="136" t="s">
        <v>2</v>
      </c>
      <c r="G159" s="137"/>
      <c r="H159" s="138"/>
      <c r="I159" s="134" t="s">
        <v>5</v>
      </c>
      <c r="J159" s="139" t="s">
        <v>6</v>
      </c>
    </row>
    <row r="160" spans="1:10" s="53" customFormat="1" ht="20.25" customHeight="1" x14ac:dyDescent="0.2">
      <c r="A160" s="131"/>
      <c r="B160" s="133"/>
      <c r="C160" s="133"/>
      <c r="D160" s="135"/>
      <c r="E160" s="135"/>
      <c r="F160" s="54" t="s">
        <v>7</v>
      </c>
      <c r="G160" s="54" t="s">
        <v>8</v>
      </c>
      <c r="H160" s="54" t="s">
        <v>9</v>
      </c>
      <c r="I160" s="135"/>
      <c r="J160" s="140"/>
    </row>
    <row r="161" spans="1:10" s="53" customFormat="1" ht="24.9" customHeight="1" x14ac:dyDescent="0.2">
      <c r="A161" s="55">
        <v>43690</v>
      </c>
      <c r="B161" s="98" t="s">
        <v>164</v>
      </c>
      <c r="C161" s="8" t="s">
        <v>29</v>
      </c>
      <c r="D161" s="54">
        <v>5500</v>
      </c>
      <c r="E161" s="54"/>
      <c r="F161" s="54"/>
      <c r="G161" s="54"/>
      <c r="H161" s="54"/>
      <c r="I161" s="54">
        <f>SUM(D161:H161)</f>
        <v>5500</v>
      </c>
      <c r="J161" s="57"/>
    </row>
    <row r="162" spans="1:10" s="53" customFormat="1" ht="24.9" customHeight="1" x14ac:dyDescent="0.2">
      <c r="A162" s="55"/>
      <c r="B162" s="8"/>
      <c r="C162" s="56"/>
      <c r="D162" s="54"/>
      <c r="E162" s="54"/>
      <c r="F162" s="54"/>
      <c r="G162" s="54"/>
      <c r="H162" s="54"/>
      <c r="I162" s="54">
        <v>0</v>
      </c>
      <c r="J162" s="57"/>
    </row>
    <row r="163" spans="1:10" s="53" customFormat="1" ht="24.9" customHeight="1" x14ac:dyDescent="0.2">
      <c r="A163" s="55"/>
      <c r="B163" s="78"/>
      <c r="C163" s="8"/>
      <c r="D163" s="54"/>
      <c r="E163" s="54"/>
      <c r="F163" s="54"/>
      <c r="G163" s="54"/>
      <c r="H163" s="54"/>
      <c r="I163" s="54">
        <v>0</v>
      </c>
      <c r="J163" s="57"/>
    </row>
    <row r="164" spans="1:10" s="53" customFormat="1" ht="24.9" customHeight="1" x14ac:dyDescent="0.2">
      <c r="A164" s="55"/>
      <c r="B164" s="8"/>
      <c r="C164" s="8"/>
      <c r="D164" s="54"/>
      <c r="E164" s="54"/>
      <c r="F164" s="54"/>
      <c r="G164" s="54"/>
      <c r="H164" s="54"/>
      <c r="I164" s="54">
        <v>0</v>
      </c>
      <c r="J164" s="57"/>
    </row>
    <row r="165" spans="1:10" s="53" customFormat="1" ht="24.9" customHeight="1" x14ac:dyDescent="0.2">
      <c r="A165" s="55"/>
      <c r="B165" s="56"/>
      <c r="C165" s="56"/>
      <c r="D165" s="54"/>
      <c r="E165" s="54"/>
      <c r="F165" s="54"/>
      <c r="G165" s="54"/>
      <c r="H165" s="54"/>
      <c r="I165" s="54">
        <v>0</v>
      </c>
      <c r="J165" s="57"/>
    </row>
    <row r="166" spans="1:10" s="53" customFormat="1" ht="24.9" customHeight="1" x14ac:dyDescent="0.2">
      <c r="A166" s="55"/>
      <c r="B166" s="56"/>
      <c r="C166" s="56"/>
      <c r="D166" s="54"/>
      <c r="E166" s="54"/>
      <c r="F166" s="54"/>
      <c r="G166" s="54"/>
      <c r="H166" s="54"/>
      <c r="I166" s="54">
        <f t="shared" ref="I166:I171" si="10">SUM(D166:H166)</f>
        <v>0</v>
      </c>
      <c r="J166" s="57"/>
    </row>
    <row r="167" spans="1:10" s="53" customFormat="1" ht="24.9" customHeight="1" x14ac:dyDescent="0.2">
      <c r="A167" s="58"/>
      <c r="B167" s="56"/>
      <c r="C167" s="56"/>
      <c r="D167" s="54"/>
      <c r="E167" s="54"/>
      <c r="F167" s="54"/>
      <c r="G167" s="54"/>
      <c r="H167" s="54"/>
      <c r="I167" s="54">
        <f t="shared" si="10"/>
        <v>0</v>
      </c>
      <c r="J167" s="57"/>
    </row>
    <row r="168" spans="1:10" s="53" customFormat="1" ht="24.9" customHeight="1" x14ac:dyDescent="0.2">
      <c r="A168" s="58"/>
      <c r="B168" s="56"/>
      <c r="C168" s="56"/>
      <c r="D168" s="54"/>
      <c r="E168" s="54"/>
      <c r="F168" s="54"/>
      <c r="G168" s="54"/>
      <c r="H168" s="54"/>
      <c r="I168" s="54">
        <f t="shared" si="10"/>
        <v>0</v>
      </c>
      <c r="J168" s="57"/>
    </row>
    <row r="169" spans="1:10" s="53" customFormat="1" ht="24.9" customHeight="1" x14ac:dyDescent="0.2">
      <c r="A169" s="58"/>
      <c r="B169" s="56"/>
      <c r="C169" s="56"/>
      <c r="D169" s="54"/>
      <c r="E169" s="54"/>
      <c r="F169" s="54"/>
      <c r="G169" s="54"/>
      <c r="H169" s="54"/>
      <c r="I169" s="54">
        <f t="shared" si="10"/>
        <v>0</v>
      </c>
      <c r="J169" s="57"/>
    </row>
    <row r="170" spans="1:10" s="53" customFormat="1" ht="24.9" customHeight="1" x14ac:dyDescent="0.2">
      <c r="A170" s="58"/>
      <c r="B170" s="56"/>
      <c r="C170" s="56"/>
      <c r="D170" s="54"/>
      <c r="E170" s="54"/>
      <c r="F170" s="54"/>
      <c r="G170" s="54"/>
      <c r="H170" s="54"/>
      <c r="I170" s="54">
        <f t="shared" si="10"/>
        <v>0</v>
      </c>
      <c r="J170" s="57"/>
    </row>
    <row r="171" spans="1:10" s="53" customFormat="1" ht="24.9" customHeight="1" x14ac:dyDescent="0.2">
      <c r="A171" s="58"/>
      <c r="B171" s="56"/>
      <c r="C171" s="56"/>
      <c r="D171" s="54"/>
      <c r="E171" s="54"/>
      <c r="F171" s="54"/>
      <c r="G171" s="54"/>
      <c r="H171" s="54"/>
      <c r="I171" s="54">
        <f t="shared" si="10"/>
        <v>0</v>
      </c>
      <c r="J171" s="57"/>
    </row>
    <row r="172" spans="1:10" s="53" customFormat="1" ht="29.25" customHeight="1" x14ac:dyDescent="0.2">
      <c r="A172" s="116" t="s">
        <v>10</v>
      </c>
      <c r="B172" s="117"/>
      <c r="C172" s="118"/>
      <c r="D172" s="59">
        <f t="shared" ref="D172:I172" si="11">SUM(D161:D171)</f>
        <v>5500</v>
      </c>
      <c r="E172" s="59">
        <f t="shared" si="11"/>
        <v>0</v>
      </c>
      <c r="F172" s="59">
        <f t="shared" si="11"/>
        <v>0</v>
      </c>
      <c r="G172" s="59">
        <f t="shared" si="11"/>
        <v>0</v>
      </c>
      <c r="H172" s="59">
        <f t="shared" si="11"/>
        <v>0</v>
      </c>
      <c r="I172" s="59">
        <f t="shared" si="11"/>
        <v>5500</v>
      </c>
      <c r="J172" s="60"/>
    </row>
    <row r="173" spans="1:10" s="40" customFormat="1" ht="31.5" customHeight="1" x14ac:dyDescent="0.25">
      <c r="A173" s="119" t="s">
        <v>19</v>
      </c>
      <c r="B173" s="120"/>
      <c r="C173" s="120"/>
      <c r="D173" s="120"/>
      <c r="E173" s="120"/>
      <c r="F173" s="120"/>
      <c r="G173" s="120"/>
      <c r="H173" s="120"/>
      <c r="I173" s="120"/>
      <c r="J173" s="121"/>
    </row>
    <row r="175" spans="1:10" s="40" customFormat="1" ht="32.25" customHeight="1" x14ac:dyDescent="0.25">
      <c r="A175" s="122" t="s">
        <v>17</v>
      </c>
      <c r="B175" s="122"/>
      <c r="C175" s="122"/>
      <c r="D175" s="122"/>
      <c r="E175" s="122"/>
      <c r="F175" s="122"/>
      <c r="G175" s="122"/>
      <c r="H175" s="122"/>
      <c r="I175" s="122"/>
      <c r="J175" s="122"/>
    </row>
    <row r="176" spans="1:10" s="40" customFormat="1" ht="18" customHeight="1" x14ac:dyDescent="0.25">
      <c r="A176" s="41"/>
      <c r="B176" s="41"/>
      <c r="C176" s="41"/>
      <c r="D176" s="42"/>
      <c r="E176" s="42"/>
      <c r="F176" s="42"/>
      <c r="G176" s="42"/>
      <c r="H176" s="42"/>
      <c r="I176" s="42"/>
      <c r="J176" s="41"/>
    </row>
    <row r="177" spans="1:10" s="40" customFormat="1" ht="26.25" customHeight="1" x14ac:dyDescent="0.25">
      <c r="A177" s="41"/>
      <c r="B177" s="41"/>
      <c r="C177" s="41"/>
      <c r="D177" s="42"/>
      <c r="E177" s="42"/>
      <c r="F177" s="42"/>
      <c r="G177" s="42"/>
      <c r="H177" s="43" t="s">
        <v>11</v>
      </c>
      <c r="I177" s="44" t="s">
        <v>12</v>
      </c>
      <c r="J177" s="45" t="s">
        <v>13</v>
      </c>
    </row>
    <row r="178" spans="1:10" s="40" customFormat="1" ht="46.5" customHeight="1" x14ac:dyDescent="0.25">
      <c r="A178" s="123" t="s">
        <v>165</v>
      </c>
      <c r="B178" s="124"/>
      <c r="C178" s="124"/>
      <c r="D178" s="124"/>
      <c r="E178" s="46"/>
      <c r="F178" s="46"/>
      <c r="G178" s="46"/>
      <c r="H178" s="47"/>
      <c r="I178" s="48"/>
      <c r="J178" s="49"/>
    </row>
    <row r="179" spans="1:10" ht="32.25" customHeight="1" x14ac:dyDescent="0.25">
      <c r="A179" s="50" t="s">
        <v>14</v>
      </c>
      <c r="B179" s="125" t="s">
        <v>166</v>
      </c>
      <c r="C179" s="126"/>
      <c r="D179" s="46" t="s">
        <v>18</v>
      </c>
      <c r="E179" s="141" t="s">
        <v>133</v>
      </c>
      <c r="F179" s="128"/>
      <c r="G179" s="129"/>
      <c r="H179" s="51" t="s">
        <v>15</v>
      </c>
      <c r="I179" s="125" t="s">
        <v>167</v>
      </c>
      <c r="J179" s="121"/>
    </row>
    <row r="180" spans="1:10" s="53" customFormat="1" ht="20.25" customHeight="1" x14ac:dyDescent="0.2">
      <c r="A180" s="130" t="s">
        <v>0</v>
      </c>
      <c r="B180" s="132" t="s">
        <v>16</v>
      </c>
      <c r="C180" s="132" t="s">
        <v>1</v>
      </c>
      <c r="D180" s="134" t="s">
        <v>31</v>
      </c>
      <c r="E180" s="134" t="s">
        <v>4</v>
      </c>
      <c r="F180" s="136" t="s">
        <v>2</v>
      </c>
      <c r="G180" s="137"/>
      <c r="H180" s="138"/>
      <c r="I180" s="134" t="s">
        <v>5</v>
      </c>
      <c r="J180" s="139" t="s">
        <v>21</v>
      </c>
    </row>
    <row r="181" spans="1:10" s="53" customFormat="1" ht="20.25" customHeight="1" x14ac:dyDescent="0.2">
      <c r="A181" s="131"/>
      <c r="B181" s="133"/>
      <c r="C181" s="133"/>
      <c r="D181" s="135"/>
      <c r="E181" s="135"/>
      <c r="F181" s="54" t="s">
        <v>7</v>
      </c>
      <c r="G181" s="54" t="s">
        <v>8</v>
      </c>
      <c r="H181" s="54" t="s">
        <v>9</v>
      </c>
      <c r="I181" s="135"/>
      <c r="J181" s="140"/>
    </row>
    <row r="182" spans="1:10" s="53" customFormat="1" ht="24.9" customHeight="1" x14ac:dyDescent="0.2">
      <c r="A182" s="55">
        <v>43731</v>
      </c>
      <c r="B182" s="8" t="s">
        <v>168</v>
      </c>
      <c r="C182" s="8" t="s">
        <v>169</v>
      </c>
      <c r="D182" s="54">
        <v>46600</v>
      </c>
      <c r="E182" s="54"/>
      <c r="G182" s="77"/>
      <c r="H182" s="54"/>
      <c r="I182" s="54">
        <f>SUM(D182:H182)</f>
        <v>46600</v>
      </c>
      <c r="J182" s="57"/>
    </row>
    <row r="183" spans="1:10" s="53" customFormat="1" ht="24.9" customHeight="1" x14ac:dyDescent="0.2">
      <c r="A183" s="55">
        <v>43732</v>
      </c>
      <c r="B183" s="8" t="s">
        <v>170</v>
      </c>
      <c r="C183" s="8" t="s">
        <v>171</v>
      </c>
      <c r="D183" s="54">
        <v>51900</v>
      </c>
      <c r="E183" s="54"/>
      <c r="F183" s="54"/>
      <c r="G183" s="54"/>
      <c r="H183" s="54"/>
      <c r="I183" s="54">
        <f t="shared" ref="I183:I192" si="12">SUM(D183:H183)</f>
        <v>51900</v>
      </c>
      <c r="J183" s="57"/>
    </row>
    <row r="184" spans="1:10" s="53" customFormat="1" ht="24.9" customHeight="1" x14ac:dyDescent="0.2">
      <c r="A184" s="55">
        <v>43732</v>
      </c>
      <c r="B184" s="8" t="s">
        <v>172</v>
      </c>
      <c r="C184" s="8" t="s">
        <v>134</v>
      </c>
      <c r="D184" s="54">
        <v>59800</v>
      </c>
      <c r="E184" s="54"/>
      <c r="F184" s="54"/>
      <c r="G184" s="54"/>
      <c r="H184" s="54"/>
      <c r="I184" s="54">
        <f t="shared" si="12"/>
        <v>59800</v>
      </c>
      <c r="J184" s="57"/>
    </row>
    <row r="185" spans="1:10" s="53" customFormat="1" ht="24.9" customHeight="1" x14ac:dyDescent="0.2">
      <c r="A185" s="55">
        <v>43732</v>
      </c>
      <c r="B185" s="8" t="s">
        <v>173</v>
      </c>
      <c r="C185" s="8" t="s">
        <v>20</v>
      </c>
      <c r="D185" s="54">
        <v>59800</v>
      </c>
      <c r="E185" s="54"/>
      <c r="F185" s="54"/>
      <c r="G185" s="54"/>
      <c r="H185" s="54"/>
      <c r="I185" s="54">
        <f t="shared" si="12"/>
        <v>59800</v>
      </c>
      <c r="J185" s="57"/>
    </row>
    <row r="186" spans="1:10" s="53" customFormat="1" ht="24.9" customHeight="1" x14ac:dyDescent="0.2">
      <c r="A186" s="55">
        <v>43734</v>
      </c>
      <c r="B186" s="8" t="s">
        <v>24</v>
      </c>
      <c r="C186" s="56"/>
      <c r="D186" s="54"/>
      <c r="E186" s="54"/>
      <c r="F186" s="54">
        <v>5850</v>
      </c>
      <c r="G186" s="54">
        <v>17500</v>
      </c>
      <c r="H186" s="54">
        <v>20000</v>
      </c>
      <c r="I186" s="54">
        <f t="shared" si="12"/>
        <v>43350</v>
      </c>
      <c r="J186" s="57"/>
    </row>
    <row r="187" spans="1:10" s="53" customFormat="1" ht="24.9" customHeight="1" x14ac:dyDescent="0.2">
      <c r="A187" s="55"/>
      <c r="B187" s="56"/>
      <c r="C187" s="56"/>
      <c r="D187" s="54"/>
      <c r="E187" s="54"/>
      <c r="F187" s="54"/>
      <c r="G187" s="54"/>
      <c r="H187" s="54"/>
      <c r="I187" s="54">
        <f t="shared" si="12"/>
        <v>0</v>
      </c>
      <c r="J187" s="57"/>
    </row>
    <row r="188" spans="1:10" s="53" customFormat="1" ht="24.9" customHeight="1" x14ac:dyDescent="0.2">
      <c r="A188" s="58"/>
      <c r="B188" s="56"/>
      <c r="C188" s="56"/>
      <c r="D188" s="54"/>
      <c r="E188" s="54"/>
      <c r="F188" s="54"/>
      <c r="G188" s="54"/>
      <c r="H188" s="54"/>
      <c r="I188" s="54">
        <f t="shared" si="12"/>
        <v>0</v>
      </c>
      <c r="J188" s="57"/>
    </row>
    <row r="189" spans="1:10" s="53" customFormat="1" ht="24.9" customHeight="1" x14ac:dyDescent="0.2">
      <c r="A189" s="58"/>
      <c r="B189" s="56"/>
      <c r="C189" s="56"/>
      <c r="D189" s="54"/>
      <c r="E189" s="54"/>
      <c r="F189" s="54"/>
      <c r="G189" s="54"/>
      <c r="H189" s="54"/>
      <c r="I189" s="54">
        <f t="shared" si="12"/>
        <v>0</v>
      </c>
      <c r="J189" s="57"/>
    </row>
    <row r="190" spans="1:10" s="53" customFormat="1" ht="24.9" customHeight="1" x14ac:dyDescent="0.2">
      <c r="A190" s="58"/>
      <c r="B190" s="56"/>
      <c r="C190" s="56"/>
      <c r="D190" s="54"/>
      <c r="E190" s="54"/>
      <c r="F190" s="54"/>
      <c r="G190" s="54"/>
      <c r="H190" s="54"/>
      <c r="I190" s="54">
        <f t="shared" si="12"/>
        <v>0</v>
      </c>
      <c r="J190" s="57"/>
    </row>
    <row r="191" spans="1:10" s="53" customFormat="1" ht="24.9" customHeight="1" x14ac:dyDescent="0.2">
      <c r="A191" s="58"/>
      <c r="B191" s="56"/>
      <c r="C191" s="56"/>
      <c r="D191" s="54"/>
      <c r="E191" s="54"/>
      <c r="F191" s="54"/>
      <c r="G191" s="54"/>
      <c r="H191" s="54"/>
      <c r="I191" s="54">
        <f t="shared" si="12"/>
        <v>0</v>
      </c>
      <c r="J191" s="57"/>
    </row>
    <row r="192" spans="1:10" s="53" customFormat="1" ht="24.9" customHeight="1" x14ac:dyDescent="0.2">
      <c r="A192" s="58"/>
      <c r="B192" s="56"/>
      <c r="C192" s="56"/>
      <c r="D192" s="54"/>
      <c r="E192" s="54"/>
      <c r="F192" s="54"/>
      <c r="G192" s="54"/>
      <c r="H192" s="54"/>
      <c r="I192" s="54">
        <f t="shared" si="12"/>
        <v>0</v>
      </c>
      <c r="J192" s="57"/>
    </row>
    <row r="193" spans="1:10" s="53" customFormat="1" ht="29.25" customHeight="1" x14ac:dyDescent="0.2">
      <c r="A193" s="116" t="s">
        <v>10</v>
      </c>
      <c r="B193" s="117"/>
      <c r="C193" s="118"/>
      <c r="D193" s="59">
        <f>SUM(D182:D192)</f>
        <v>218100</v>
      </c>
      <c r="E193" s="59">
        <f>SUM(E182:E192)</f>
        <v>0</v>
      </c>
      <c r="F193" s="59">
        <f>SUM(F183:F192)</f>
        <v>5850</v>
      </c>
      <c r="G193" s="59">
        <f>SUM(G183:G192)</f>
        <v>17500</v>
      </c>
      <c r="H193" s="59">
        <f>SUM(H182:H192)</f>
        <v>20000</v>
      </c>
      <c r="I193" s="59">
        <f>SUM(I182:I192)</f>
        <v>261450</v>
      </c>
      <c r="J193" s="60"/>
    </row>
    <row r="194" spans="1:10" s="40" customFormat="1" ht="31.5" customHeight="1" x14ac:dyDescent="0.25">
      <c r="A194" s="119" t="s">
        <v>19</v>
      </c>
      <c r="B194" s="120"/>
      <c r="C194" s="120"/>
      <c r="D194" s="120"/>
      <c r="E194" s="120"/>
      <c r="F194" s="120"/>
      <c r="G194" s="120"/>
      <c r="H194" s="120"/>
      <c r="I194" s="120"/>
      <c r="J194" s="121"/>
    </row>
    <row r="195" spans="1:10" ht="21" customHeight="1" x14ac:dyDescent="0.25"/>
    <row r="196" spans="1:10" ht="19.5" customHeight="1" x14ac:dyDescent="0.25">
      <c r="A196" s="63"/>
      <c r="B196" s="63"/>
      <c r="C196" s="63"/>
      <c r="D196" s="64"/>
      <c r="E196" s="64"/>
      <c r="F196" s="64"/>
      <c r="G196" s="64"/>
      <c r="H196" s="64"/>
      <c r="I196" s="64"/>
      <c r="J196" s="63"/>
    </row>
    <row r="197" spans="1:10" s="40" customFormat="1" ht="32.25" customHeight="1" x14ac:dyDescent="0.25">
      <c r="A197" s="122" t="s">
        <v>17</v>
      </c>
      <c r="B197" s="122"/>
      <c r="C197" s="122"/>
      <c r="D197" s="122"/>
      <c r="E197" s="122"/>
      <c r="F197" s="122"/>
      <c r="G197" s="122"/>
      <c r="H197" s="122"/>
      <c r="I197" s="122"/>
      <c r="J197" s="122"/>
    </row>
    <row r="198" spans="1:10" s="40" customFormat="1" ht="18" customHeight="1" x14ac:dyDescent="0.25">
      <c r="A198" s="41"/>
      <c r="B198" s="41"/>
      <c r="C198" s="41"/>
      <c r="D198" s="42"/>
      <c r="E198" s="42"/>
      <c r="F198" s="42"/>
      <c r="G198" s="42"/>
      <c r="H198" s="42"/>
      <c r="I198" s="42"/>
      <c r="J198" s="41"/>
    </row>
    <row r="199" spans="1:10" s="40" customFormat="1" ht="26.25" customHeight="1" x14ac:dyDescent="0.25">
      <c r="A199" s="41"/>
      <c r="B199" s="41"/>
      <c r="C199" s="41"/>
      <c r="D199" s="42"/>
      <c r="E199" s="42"/>
      <c r="F199" s="42"/>
      <c r="G199" s="42"/>
      <c r="H199" s="43" t="s">
        <v>11</v>
      </c>
      <c r="I199" s="44" t="s">
        <v>12</v>
      </c>
      <c r="J199" s="45" t="s">
        <v>13</v>
      </c>
    </row>
    <row r="200" spans="1:10" s="40" customFormat="1" ht="46.5" customHeight="1" x14ac:dyDescent="0.25">
      <c r="A200" s="123" t="s">
        <v>174</v>
      </c>
      <c r="B200" s="124"/>
      <c r="C200" s="124"/>
      <c r="D200" s="124"/>
      <c r="E200" s="46"/>
      <c r="F200" s="46"/>
      <c r="G200" s="46"/>
      <c r="H200" s="47"/>
      <c r="I200" s="48"/>
      <c r="J200" s="49"/>
    </row>
    <row r="201" spans="1:10" ht="32.25" customHeight="1" x14ac:dyDescent="0.25">
      <c r="A201" s="50" t="s">
        <v>14</v>
      </c>
      <c r="B201" s="125" t="s">
        <v>175</v>
      </c>
      <c r="C201" s="126"/>
      <c r="D201" s="46" t="s">
        <v>18</v>
      </c>
      <c r="E201" s="127" t="s">
        <v>143</v>
      </c>
      <c r="F201" s="128"/>
      <c r="G201" s="129"/>
      <c r="H201" s="51" t="s">
        <v>15</v>
      </c>
      <c r="I201" s="125" t="s">
        <v>176</v>
      </c>
      <c r="J201" s="121"/>
    </row>
    <row r="202" spans="1:10" s="53" customFormat="1" ht="21" customHeight="1" x14ac:dyDescent="0.2">
      <c r="A202" s="130" t="s">
        <v>0</v>
      </c>
      <c r="B202" s="132" t="s">
        <v>16</v>
      </c>
      <c r="C202" s="132" t="s">
        <v>1</v>
      </c>
      <c r="D202" s="134" t="s">
        <v>31</v>
      </c>
      <c r="E202" s="134" t="s">
        <v>4</v>
      </c>
      <c r="F202" s="136" t="s">
        <v>2</v>
      </c>
      <c r="G202" s="137"/>
      <c r="H202" s="138"/>
      <c r="I202" s="134" t="s">
        <v>5</v>
      </c>
      <c r="J202" s="139" t="s">
        <v>6</v>
      </c>
    </row>
    <row r="203" spans="1:10" s="53" customFormat="1" ht="20.25" customHeight="1" x14ac:dyDescent="0.2">
      <c r="A203" s="131"/>
      <c r="B203" s="133"/>
      <c r="C203" s="133"/>
      <c r="D203" s="135"/>
      <c r="E203" s="135"/>
      <c r="F203" s="54" t="s">
        <v>7</v>
      </c>
      <c r="G203" s="54" t="s">
        <v>8</v>
      </c>
      <c r="H203" s="54" t="s">
        <v>9</v>
      </c>
      <c r="I203" s="135"/>
      <c r="J203" s="140"/>
    </row>
    <row r="204" spans="1:10" s="53" customFormat="1" ht="24.9" customHeight="1" x14ac:dyDescent="0.2">
      <c r="A204" s="55">
        <v>43714</v>
      </c>
      <c r="B204" s="8" t="s">
        <v>144</v>
      </c>
      <c r="C204" s="8" t="s">
        <v>145</v>
      </c>
      <c r="D204" s="54">
        <v>517800</v>
      </c>
      <c r="E204" s="54"/>
      <c r="F204" s="54"/>
      <c r="G204" s="54"/>
      <c r="H204" s="54"/>
      <c r="I204" s="54">
        <f>SUM(D204:H204)</f>
        <v>517800</v>
      </c>
      <c r="J204" s="9" t="s">
        <v>177</v>
      </c>
    </row>
    <row r="205" spans="1:10" s="53" customFormat="1" ht="24.9" customHeight="1" x14ac:dyDescent="0.2">
      <c r="A205" s="55">
        <v>43731</v>
      </c>
      <c r="B205" s="8" t="s">
        <v>24</v>
      </c>
      <c r="C205" s="8"/>
      <c r="D205" s="54"/>
      <c r="E205" s="54"/>
      <c r="F205" s="54"/>
      <c r="G205" s="54"/>
      <c r="H205" s="54">
        <v>19000</v>
      </c>
      <c r="I205" s="54">
        <f t="shared" ref="I205:I214" si="13">SUM(D205:H205)</f>
        <v>19000</v>
      </c>
      <c r="J205" s="9" t="s">
        <v>177</v>
      </c>
    </row>
    <row r="206" spans="1:10" s="53" customFormat="1" ht="24.9" customHeight="1" x14ac:dyDescent="0.2">
      <c r="A206" s="55">
        <v>43732</v>
      </c>
      <c r="B206" s="8" t="s">
        <v>24</v>
      </c>
      <c r="C206" s="8"/>
      <c r="D206" s="54"/>
      <c r="E206" s="54"/>
      <c r="F206" s="54"/>
      <c r="G206" s="54">
        <v>4910</v>
      </c>
      <c r="H206" s="54"/>
      <c r="I206" s="54">
        <f t="shared" si="13"/>
        <v>4910</v>
      </c>
      <c r="J206" s="9" t="s">
        <v>178</v>
      </c>
    </row>
    <row r="207" spans="1:10" s="53" customFormat="1" ht="24.9" customHeight="1" x14ac:dyDescent="0.2">
      <c r="A207" s="55">
        <v>43733</v>
      </c>
      <c r="B207" s="8" t="s">
        <v>141</v>
      </c>
      <c r="C207" s="8"/>
      <c r="D207" s="54"/>
      <c r="E207" s="54">
        <v>244825</v>
      </c>
      <c r="F207" s="54"/>
      <c r="G207" s="54"/>
      <c r="H207" s="54"/>
      <c r="I207" s="54">
        <f t="shared" si="13"/>
        <v>244825</v>
      </c>
      <c r="J207" s="9" t="s">
        <v>177</v>
      </c>
    </row>
    <row r="208" spans="1:10" s="53" customFormat="1" ht="24.9" customHeight="1" x14ac:dyDescent="0.2">
      <c r="A208" s="55"/>
      <c r="B208" s="8"/>
      <c r="C208" s="8"/>
      <c r="D208" s="54"/>
      <c r="E208" s="54"/>
      <c r="F208" s="54"/>
      <c r="G208" s="54"/>
      <c r="H208" s="54"/>
      <c r="I208" s="54">
        <f t="shared" si="13"/>
        <v>0</v>
      </c>
      <c r="J208" s="57"/>
    </row>
    <row r="209" spans="1:10" s="53" customFormat="1" ht="24.9" customHeight="1" x14ac:dyDescent="0.2">
      <c r="A209" s="55"/>
      <c r="B209" s="56"/>
      <c r="C209" s="56"/>
      <c r="D209" s="54"/>
      <c r="E209" s="54"/>
      <c r="F209" s="54"/>
      <c r="G209" s="54"/>
      <c r="H209" s="54"/>
      <c r="I209" s="54">
        <f t="shared" si="13"/>
        <v>0</v>
      </c>
      <c r="J209" s="57"/>
    </row>
    <row r="210" spans="1:10" s="53" customFormat="1" ht="24.9" customHeight="1" x14ac:dyDescent="0.2">
      <c r="A210" s="58"/>
      <c r="B210" s="56"/>
      <c r="C210" s="56"/>
      <c r="D210" s="54"/>
      <c r="E210" s="54"/>
      <c r="F210" s="54"/>
      <c r="G210" s="54"/>
      <c r="H210" s="54"/>
      <c r="I210" s="54">
        <f t="shared" si="13"/>
        <v>0</v>
      </c>
      <c r="J210" s="57"/>
    </row>
    <row r="211" spans="1:10" s="53" customFormat="1" ht="24.9" customHeight="1" x14ac:dyDescent="0.2">
      <c r="A211" s="58"/>
      <c r="B211" s="56"/>
      <c r="C211" s="56"/>
      <c r="D211" s="54"/>
      <c r="E211" s="54"/>
      <c r="F211" s="54"/>
      <c r="G211" s="54"/>
      <c r="H211" s="54"/>
      <c r="I211" s="54">
        <f t="shared" si="13"/>
        <v>0</v>
      </c>
      <c r="J211" s="57"/>
    </row>
    <row r="212" spans="1:10" s="53" customFormat="1" ht="24.9" customHeight="1" x14ac:dyDescent="0.2">
      <c r="A212" s="58"/>
      <c r="B212" s="56"/>
      <c r="C212" s="56"/>
      <c r="D212" s="54"/>
      <c r="E212" s="54"/>
      <c r="F212" s="54"/>
      <c r="G212" s="54"/>
      <c r="H212" s="54"/>
      <c r="I212" s="54">
        <f t="shared" si="13"/>
        <v>0</v>
      </c>
      <c r="J212" s="57"/>
    </row>
    <row r="213" spans="1:10" s="53" customFormat="1" ht="24.9" customHeight="1" x14ac:dyDescent="0.2">
      <c r="A213" s="58"/>
      <c r="B213" s="56"/>
      <c r="C213" s="56"/>
      <c r="D213" s="54"/>
      <c r="E213" s="54"/>
      <c r="F213" s="54"/>
      <c r="G213" s="54"/>
      <c r="H213" s="54"/>
      <c r="I213" s="54">
        <f t="shared" si="13"/>
        <v>0</v>
      </c>
      <c r="J213" s="57"/>
    </row>
    <row r="214" spans="1:10" s="53" customFormat="1" ht="24.9" customHeight="1" x14ac:dyDescent="0.2">
      <c r="A214" s="58"/>
      <c r="B214" s="56"/>
      <c r="C214" s="56"/>
      <c r="D214" s="54"/>
      <c r="E214" s="54"/>
      <c r="F214" s="54"/>
      <c r="G214" s="54"/>
      <c r="H214" s="54"/>
      <c r="I214" s="54">
        <f t="shared" si="13"/>
        <v>0</v>
      </c>
      <c r="J214" s="57"/>
    </row>
    <row r="215" spans="1:10" s="53" customFormat="1" ht="29.25" customHeight="1" x14ac:dyDescent="0.2">
      <c r="A215" s="116" t="s">
        <v>10</v>
      </c>
      <c r="B215" s="117"/>
      <c r="C215" s="118"/>
      <c r="D215" s="59">
        <f t="shared" ref="D215:I215" si="14">SUM(D204:D214)</f>
        <v>517800</v>
      </c>
      <c r="E215" s="59">
        <f t="shared" si="14"/>
        <v>244825</v>
      </c>
      <c r="F215" s="59">
        <f t="shared" si="14"/>
        <v>0</v>
      </c>
      <c r="G215" s="59">
        <f t="shared" si="14"/>
        <v>4910</v>
      </c>
      <c r="H215" s="59">
        <f t="shared" si="14"/>
        <v>19000</v>
      </c>
      <c r="I215" s="59">
        <f t="shared" si="14"/>
        <v>786535</v>
      </c>
      <c r="J215" s="60"/>
    </row>
    <row r="216" spans="1:10" s="40" customFormat="1" ht="31.5" customHeight="1" x14ac:dyDescent="0.25">
      <c r="A216" s="119" t="s">
        <v>19</v>
      </c>
      <c r="B216" s="120"/>
      <c r="C216" s="120"/>
      <c r="D216" s="120"/>
      <c r="E216" s="120"/>
      <c r="F216" s="120"/>
      <c r="G216" s="120"/>
      <c r="H216" s="120"/>
      <c r="I216" s="120"/>
      <c r="J216" s="121"/>
    </row>
    <row r="217" spans="1:10" ht="21" customHeight="1" x14ac:dyDescent="0.25">
      <c r="A217" s="95"/>
      <c r="B217" s="95"/>
      <c r="C217" s="95"/>
      <c r="D217" s="96"/>
      <c r="E217" s="96"/>
      <c r="F217" s="96"/>
      <c r="G217" s="96"/>
      <c r="H217" s="96"/>
      <c r="I217" s="96"/>
      <c r="J217" s="95"/>
    </row>
    <row r="218" spans="1:10" ht="21" customHeight="1" x14ac:dyDescent="0.25">
      <c r="A218" s="2" t="s">
        <v>150</v>
      </c>
    </row>
    <row r="219" spans="1:10" ht="21" customHeight="1" x14ac:dyDescent="0.25">
      <c r="A219" s="5" t="s">
        <v>103</v>
      </c>
      <c r="B219" s="79" t="s">
        <v>108</v>
      </c>
      <c r="C219" s="79" t="s">
        <v>149</v>
      </c>
      <c r="D219" s="22" t="s">
        <v>147</v>
      </c>
      <c r="E219" s="22" t="s">
        <v>148</v>
      </c>
      <c r="F219" s="80" t="s">
        <v>6</v>
      </c>
    </row>
    <row r="220" spans="1:10" ht="21" customHeight="1" x14ac:dyDescent="0.25">
      <c r="A220" s="81">
        <v>43732</v>
      </c>
      <c r="B220" s="82" t="s">
        <v>24</v>
      </c>
      <c r="C220" s="83">
        <v>120</v>
      </c>
      <c r="D220" s="84">
        <v>168.21</v>
      </c>
      <c r="E220" s="85">
        <v>4910</v>
      </c>
      <c r="F220" s="86"/>
    </row>
    <row r="221" spans="1:10" ht="21" customHeight="1" x14ac:dyDescent="0.25">
      <c r="A221" s="93" t="s">
        <v>151</v>
      </c>
      <c r="B221" s="94"/>
      <c r="C221" s="90">
        <f>SUM(C216:C220)</f>
        <v>120</v>
      </c>
      <c r="D221" s="91"/>
      <c r="E221" s="51">
        <f>SUM(E216:E220)</f>
        <v>4910</v>
      </c>
      <c r="F221" s="92"/>
    </row>
    <row r="223" spans="1:10" s="40" customFormat="1" ht="32.25" customHeight="1" x14ac:dyDescent="0.25">
      <c r="A223" s="122" t="s">
        <v>17</v>
      </c>
      <c r="B223" s="122"/>
      <c r="C223" s="122"/>
      <c r="D223" s="122"/>
      <c r="E223" s="122"/>
      <c r="F223" s="122"/>
      <c r="G223" s="122"/>
      <c r="H223" s="122"/>
      <c r="I223" s="122"/>
      <c r="J223" s="122"/>
    </row>
    <row r="224" spans="1:10" s="40" customFormat="1" ht="18" customHeight="1" x14ac:dyDescent="0.25">
      <c r="A224" s="41"/>
      <c r="B224" s="41"/>
      <c r="C224" s="41"/>
      <c r="D224" s="42"/>
      <c r="E224" s="42"/>
      <c r="F224" s="42"/>
      <c r="G224" s="42"/>
      <c r="H224" s="42"/>
      <c r="I224" s="42"/>
      <c r="J224" s="41"/>
    </row>
    <row r="225" spans="1:10" s="40" customFormat="1" ht="26.25" customHeight="1" x14ac:dyDescent="0.25">
      <c r="A225" s="41"/>
      <c r="B225" s="41"/>
      <c r="C225" s="41"/>
      <c r="D225" s="42"/>
      <c r="E225" s="42"/>
      <c r="F225" s="42"/>
      <c r="G225" s="42"/>
      <c r="H225" s="43" t="s">
        <v>11</v>
      </c>
      <c r="I225" s="44" t="s">
        <v>12</v>
      </c>
      <c r="J225" s="45" t="s">
        <v>13</v>
      </c>
    </row>
    <row r="226" spans="1:10" s="40" customFormat="1" ht="46.5" customHeight="1" x14ac:dyDescent="0.25">
      <c r="A226" s="123" t="s">
        <v>185</v>
      </c>
      <c r="B226" s="124"/>
      <c r="C226" s="124"/>
      <c r="D226" s="124"/>
      <c r="E226" s="46"/>
      <c r="F226" s="46"/>
      <c r="G226" s="46"/>
      <c r="H226" s="47"/>
      <c r="I226" s="48"/>
      <c r="J226" s="49"/>
    </row>
    <row r="227" spans="1:10" ht="32.25" customHeight="1" x14ac:dyDescent="0.25">
      <c r="A227" s="50" t="s">
        <v>14</v>
      </c>
      <c r="B227" s="125" t="s">
        <v>180</v>
      </c>
      <c r="C227" s="126"/>
      <c r="D227" s="46" t="s">
        <v>18</v>
      </c>
      <c r="E227" s="127" t="s">
        <v>181</v>
      </c>
      <c r="F227" s="128"/>
      <c r="G227" s="129"/>
      <c r="H227" s="51" t="s">
        <v>15</v>
      </c>
      <c r="I227" s="125" t="s">
        <v>182</v>
      </c>
      <c r="J227" s="121"/>
    </row>
    <row r="228" spans="1:10" s="53" customFormat="1" ht="20.25" customHeight="1" x14ac:dyDescent="0.2">
      <c r="A228" s="130" t="s">
        <v>0</v>
      </c>
      <c r="B228" s="132" t="s">
        <v>16</v>
      </c>
      <c r="C228" s="132" t="s">
        <v>1</v>
      </c>
      <c r="D228" s="134" t="s">
        <v>31</v>
      </c>
      <c r="E228" s="134" t="s">
        <v>4</v>
      </c>
      <c r="F228" s="136" t="s">
        <v>2</v>
      </c>
      <c r="G228" s="137"/>
      <c r="H228" s="138"/>
      <c r="I228" s="134" t="s">
        <v>5</v>
      </c>
      <c r="J228" s="139" t="s">
        <v>21</v>
      </c>
    </row>
    <row r="229" spans="1:10" s="53" customFormat="1" ht="20.25" customHeight="1" x14ac:dyDescent="0.2">
      <c r="A229" s="131"/>
      <c r="B229" s="133"/>
      <c r="C229" s="133"/>
      <c r="D229" s="135"/>
      <c r="E229" s="135"/>
      <c r="F229" s="54" t="s">
        <v>7</v>
      </c>
      <c r="G229" s="54" t="s">
        <v>8</v>
      </c>
      <c r="H229" s="54" t="s">
        <v>9</v>
      </c>
      <c r="I229" s="135"/>
      <c r="J229" s="140"/>
    </row>
    <row r="230" spans="1:10" s="53" customFormat="1" ht="24.9" customHeight="1" x14ac:dyDescent="0.2">
      <c r="A230" s="55">
        <v>43753</v>
      </c>
      <c r="B230" s="15" t="s">
        <v>183</v>
      </c>
      <c r="C230" s="8" t="s">
        <v>134</v>
      </c>
      <c r="D230" s="54">
        <v>15600</v>
      </c>
      <c r="E230" s="54"/>
      <c r="G230" s="54"/>
      <c r="H230" s="54"/>
      <c r="I230" s="54">
        <f>SUM(D230:H230)</f>
        <v>15600</v>
      </c>
      <c r="J230" s="57"/>
    </row>
    <row r="231" spans="1:10" s="53" customFormat="1" ht="24.9" customHeight="1" x14ac:dyDescent="0.2">
      <c r="A231" s="55">
        <v>43756</v>
      </c>
      <c r="B231" s="15" t="s">
        <v>184</v>
      </c>
      <c r="C231" s="8" t="s">
        <v>134</v>
      </c>
      <c r="D231" s="54">
        <v>13700</v>
      </c>
      <c r="E231" s="54"/>
      <c r="F231" s="54"/>
      <c r="G231" s="54"/>
      <c r="H231" s="54"/>
      <c r="I231" s="54">
        <f t="shared" ref="I231:I240" si="15">SUM(D231:H231)</f>
        <v>13700</v>
      </c>
      <c r="J231" s="57"/>
    </row>
    <row r="232" spans="1:10" s="53" customFormat="1" ht="24.9" customHeight="1" x14ac:dyDescent="0.2">
      <c r="A232" s="55"/>
      <c r="B232" s="15"/>
      <c r="C232" s="8"/>
      <c r="D232" s="54"/>
      <c r="E232" s="54"/>
      <c r="F232" s="54"/>
      <c r="G232" s="54"/>
      <c r="H232" s="54"/>
      <c r="I232" s="54">
        <f t="shared" si="15"/>
        <v>0</v>
      </c>
      <c r="J232" s="57"/>
    </row>
    <row r="233" spans="1:10" s="53" customFormat="1" ht="24.9" customHeight="1" x14ac:dyDescent="0.2">
      <c r="A233" s="55"/>
      <c r="B233" s="65"/>
      <c r="C233" s="56"/>
      <c r="D233" s="54"/>
      <c r="E233" s="54"/>
      <c r="F233" s="54"/>
      <c r="G233" s="54"/>
      <c r="H233" s="54"/>
      <c r="I233" s="54">
        <f t="shared" si="15"/>
        <v>0</v>
      </c>
      <c r="J233" s="57"/>
    </row>
    <row r="234" spans="1:10" s="53" customFormat="1" ht="24.9" customHeight="1" x14ac:dyDescent="0.2">
      <c r="A234" s="55"/>
      <c r="B234" s="56"/>
      <c r="C234" s="56"/>
      <c r="D234" s="54"/>
      <c r="E234" s="54"/>
      <c r="F234" s="54"/>
      <c r="G234" s="54"/>
      <c r="H234" s="54"/>
      <c r="I234" s="54">
        <f t="shared" si="15"/>
        <v>0</v>
      </c>
      <c r="J234" s="57"/>
    </row>
    <row r="235" spans="1:10" s="53" customFormat="1" ht="24.9" customHeight="1" x14ac:dyDescent="0.2">
      <c r="A235" s="55"/>
      <c r="B235" s="56"/>
      <c r="C235" s="56"/>
      <c r="D235" s="54"/>
      <c r="E235" s="54"/>
      <c r="F235" s="54"/>
      <c r="G235" s="54"/>
      <c r="H235" s="54"/>
      <c r="I235" s="54">
        <f t="shared" si="15"/>
        <v>0</v>
      </c>
      <c r="J235" s="57"/>
    </row>
    <row r="236" spans="1:10" s="53" customFormat="1" ht="24.9" customHeight="1" x14ac:dyDescent="0.2">
      <c r="A236" s="55"/>
      <c r="B236" s="66"/>
      <c r="C236" s="56"/>
      <c r="D236" s="54"/>
      <c r="E236" s="54"/>
      <c r="F236" s="54"/>
      <c r="G236" s="54"/>
      <c r="H236" s="54"/>
      <c r="I236" s="54">
        <f t="shared" si="15"/>
        <v>0</v>
      </c>
      <c r="J236" s="57"/>
    </row>
    <row r="237" spans="1:10" s="53" customFormat="1" ht="24.9" customHeight="1" x14ac:dyDescent="0.2">
      <c r="A237" s="55"/>
      <c r="B237" s="56"/>
      <c r="C237" s="56"/>
      <c r="D237" s="54"/>
      <c r="E237" s="54"/>
      <c r="F237" s="54"/>
      <c r="G237" s="54"/>
      <c r="H237" s="54"/>
      <c r="I237" s="54">
        <f t="shared" si="15"/>
        <v>0</v>
      </c>
      <c r="J237" s="57"/>
    </row>
    <row r="238" spans="1:10" s="53" customFormat="1" ht="24.9" customHeight="1" x14ac:dyDescent="0.2">
      <c r="A238" s="55"/>
      <c r="B238" s="67"/>
      <c r="C238" s="56"/>
      <c r="D238" s="54"/>
      <c r="E238" s="54"/>
      <c r="F238" s="54"/>
      <c r="G238" s="54"/>
      <c r="H238" s="54"/>
      <c r="I238" s="54">
        <f t="shared" si="15"/>
        <v>0</v>
      </c>
      <c r="J238" s="57"/>
    </row>
    <row r="239" spans="1:10" s="53" customFormat="1" ht="24.9" customHeight="1" x14ac:dyDescent="0.2">
      <c r="A239" s="55"/>
      <c r="B239" s="56"/>
      <c r="C239" s="56"/>
      <c r="D239" s="54"/>
      <c r="E239" s="54"/>
      <c r="F239" s="54"/>
      <c r="G239" s="54"/>
      <c r="H239" s="54"/>
      <c r="I239" s="54">
        <f t="shared" si="15"/>
        <v>0</v>
      </c>
      <c r="J239" s="57"/>
    </row>
    <row r="240" spans="1:10" s="53" customFormat="1" ht="24.9" customHeight="1" x14ac:dyDescent="0.2">
      <c r="A240" s="55"/>
      <c r="B240" s="56"/>
      <c r="C240" s="56"/>
      <c r="D240" s="54"/>
      <c r="E240" s="54"/>
      <c r="F240" s="54"/>
      <c r="G240" s="54"/>
      <c r="H240" s="54"/>
      <c r="I240" s="54">
        <f t="shared" si="15"/>
        <v>0</v>
      </c>
      <c r="J240" s="57"/>
    </row>
    <row r="241" spans="1:10" s="53" customFormat="1" ht="29.25" customHeight="1" x14ac:dyDescent="0.2">
      <c r="A241" s="116" t="s">
        <v>10</v>
      </c>
      <c r="B241" s="117"/>
      <c r="C241" s="118"/>
      <c r="D241" s="59">
        <f>SUM(D230:D240)</f>
        <v>29300</v>
      </c>
      <c r="E241" s="59">
        <f>SUM(E230:E240)</f>
        <v>0</v>
      </c>
      <c r="F241" s="59">
        <f>SUM(F231:F240)</f>
        <v>0</v>
      </c>
      <c r="G241" s="59">
        <f>SUM(G231:G240)</f>
        <v>0</v>
      </c>
      <c r="H241" s="59">
        <f>SUM(H230:H240)</f>
        <v>0</v>
      </c>
      <c r="I241" s="59">
        <f>SUM(I230:I240)</f>
        <v>29300</v>
      </c>
      <c r="J241" s="60"/>
    </row>
    <row r="242" spans="1:10" s="40" customFormat="1" ht="31.5" customHeight="1" x14ac:dyDescent="0.25">
      <c r="A242" s="119" t="s">
        <v>19</v>
      </c>
      <c r="B242" s="120"/>
      <c r="C242" s="120"/>
      <c r="D242" s="120"/>
      <c r="E242" s="120"/>
      <c r="F242" s="120"/>
      <c r="G242" s="120"/>
      <c r="H242" s="120"/>
      <c r="I242" s="120"/>
      <c r="J242" s="121"/>
    </row>
    <row r="243" spans="1:10" ht="21" customHeight="1" x14ac:dyDescent="0.25"/>
    <row r="244" spans="1:10" ht="19.5" customHeight="1" x14ac:dyDescent="0.25">
      <c r="A244" s="63"/>
      <c r="B244" s="63"/>
      <c r="C244" s="63"/>
      <c r="D244" s="64"/>
      <c r="E244" s="64"/>
      <c r="F244" s="64"/>
      <c r="G244" s="64"/>
      <c r="H244" s="64"/>
      <c r="I244" s="64"/>
      <c r="J244" s="63"/>
    </row>
    <row r="245" spans="1:10" s="68" customFormat="1" ht="32.25" customHeight="1" x14ac:dyDescent="0.25">
      <c r="A245" s="122" t="s">
        <v>17</v>
      </c>
      <c r="B245" s="122"/>
      <c r="C245" s="122"/>
      <c r="D245" s="122"/>
      <c r="E245" s="122"/>
      <c r="F245" s="122"/>
      <c r="G245" s="122"/>
      <c r="H245" s="122"/>
      <c r="I245" s="122"/>
      <c r="J245" s="122"/>
    </row>
    <row r="246" spans="1:10" s="68" customFormat="1" ht="18" customHeight="1" x14ac:dyDescent="0.25">
      <c r="A246" s="99"/>
      <c r="B246" s="99"/>
      <c r="C246" s="99"/>
      <c r="D246" s="42"/>
      <c r="E246" s="42"/>
      <c r="F246" s="42"/>
      <c r="G246" s="42"/>
      <c r="H246" s="42"/>
      <c r="I246" s="42"/>
      <c r="J246" s="99"/>
    </row>
    <row r="247" spans="1:10" s="68" customFormat="1" ht="26.25" customHeight="1" x14ac:dyDescent="0.25">
      <c r="A247" s="99"/>
      <c r="B247" s="99"/>
      <c r="C247" s="99"/>
      <c r="D247" s="42"/>
      <c r="E247" s="42"/>
      <c r="F247" s="42"/>
      <c r="G247" s="42"/>
      <c r="H247" s="43" t="s">
        <v>11</v>
      </c>
      <c r="I247" s="44" t="s">
        <v>12</v>
      </c>
      <c r="J247" s="45" t="s">
        <v>13</v>
      </c>
    </row>
    <row r="248" spans="1:10" s="68" customFormat="1" ht="46.5" customHeight="1" x14ac:dyDescent="0.25">
      <c r="A248" s="123" t="s">
        <v>186</v>
      </c>
      <c r="B248" s="124"/>
      <c r="C248" s="124"/>
      <c r="D248" s="124"/>
      <c r="E248" s="46"/>
      <c r="F248" s="46"/>
      <c r="G248" s="46"/>
      <c r="H248" s="47"/>
      <c r="I248" s="48"/>
      <c r="J248" s="49"/>
    </row>
    <row r="249" spans="1:10" s="69" customFormat="1" ht="32.25" customHeight="1" x14ac:dyDescent="0.25">
      <c r="A249" s="50" t="s">
        <v>14</v>
      </c>
      <c r="B249" s="125" t="s">
        <v>187</v>
      </c>
      <c r="C249" s="126"/>
      <c r="D249" s="46" t="s">
        <v>18</v>
      </c>
      <c r="E249" s="127" t="s">
        <v>143</v>
      </c>
      <c r="F249" s="128"/>
      <c r="G249" s="129"/>
      <c r="H249" s="51" t="s">
        <v>15</v>
      </c>
      <c r="I249" s="125" t="s">
        <v>188</v>
      </c>
      <c r="J249" s="121"/>
    </row>
    <row r="250" spans="1:10" s="70" customFormat="1" ht="21" customHeight="1" x14ac:dyDescent="0.2">
      <c r="A250" s="130" t="s">
        <v>0</v>
      </c>
      <c r="B250" s="132" t="s">
        <v>16</v>
      </c>
      <c r="C250" s="132" t="s">
        <v>1</v>
      </c>
      <c r="D250" s="134" t="s">
        <v>31</v>
      </c>
      <c r="E250" s="134" t="s">
        <v>4</v>
      </c>
      <c r="F250" s="136" t="s">
        <v>2</v>
      </c>
      <c r="G250" s="137"/>
      <c r="H250" s="138"/>
      <c r="I250" s="134" t="s">
        <v>5</v>
      </c>
      <c r="J250" s="139" t="s">
        <v>6</v>
      </c>
    </row>
    <row r="251" spans="1:10" s="70" customFormat="1" ht="20.25" customHeight="1" x14ac:dyDescent="0.2">
      <c r="A251" s="131"/>
      <c r="B251" s="133"/>
      <c r="C251" s="133"/>
      <c r="D251" s="135"/>
      <c r="E251" s="135"/>
      <c r="F251" s="54" t="s">
        <v>7</v>
      </c>
      <c r="G251" s="54" t="s">
        <v>8</v>
      </c>
      <c r="H251" s="54" t="s">
        <v>9</v>
      </c>
      <c r="I251" s="135"/>
      <c r="J251" s="140"/>
    </row>
    <row r="252" spans="1:10" s="70" customFormat="1" ht="24.9" customHeight="1" x14ac:dyDescent="0.2">
      <c r="A252" s="55">
        <v>43776</v>
      </c>
      <c r="B252" s="8" t="s">
        <v>189</v>
      </c>
      <c r="C252" s="97" t="s">
        <v>190</v>
      </c>
      <c r="D252" s="54">
        <v>356700</v>
      </c>
      <c r="E252" s="54"/>
      <c r="F252" s="54"/>
      <c r="G252" s="54"/>
      <c r="H252" s="54"/>
      <c r="I252" s="54">
        <f>SUM(D252:H252)</f>
        <v>356700</v>
      </c>
      <c r="J252" s="9" t="s">
        <v>28</v>
      </c>
    </row>
    <row r="253" spans="1:10" s="70" customFormat="1" ht="24.9" customHeight="1" x14ac:dyDescent="0.2">
      <c r="A253" s="55">
        <v>43784</v>
      </c>
      <c r="B253" s="8" t="s">
        <v>195</v>
      </c>
      <c r="C253" s="8" t="s">
        <v>196</v>
      </c>
      <c r="D253" s="54">
        <v>9160</v>
      </c>
      <c r="E253" s="54"/>
      <c r="F253" s="54"/>
      <c r="G253" s="54"/>
      <c r="H253" s="54"/>
      <c r="I253" s="54">
        <f t="shared" ref="I253:I262" si="16">SUM(D253:H253)</f>
        <v>9160</v>
      </c>
      <c r="J253" s="9" t="s">
        <v>200</v>
      </c>
    </row>
    <row r="254" spans="1:10" s="70" customFormat="1" ht="24.9" customHeight="1" x14ac:dyDescent="0.2">
      <c r="A254" s="55">
        <v>43784</v>
      </c>
      <c r="B254" s="8" t="s">
        <v>197</v>
      </c>
      <c r="C254" s="8" t="s">
        <v>199</v>
      </c>
      <c r="D254" s="54">
        <v>9160</v>
      </c>
      <c r="E254" s="54"/>
      <c r="F254" s="54"/>
      <c r="G254" s="54"/>
      <c r="H254" s="54"/>
      <c r="I254" s="54">
        <f t="shared" si="16"/>
        <v>9160</v>
      </c>
      <c r="J254" s="9" t="s">
        <v>146</v>
      </c>
    </row>
    <row r="255" spans="1:10" s="70" customFormat="1" ht="24.9" customHeight="1" x14ac:dyDescent="0.2">
      <c r="A255" s="55">
        <v>43784</v>
      </c>
      <c r="B255" s="8" t="s">
        <v>198</v>
      </c>
      <c r="C255" s="8"/>
      <c r="D255" s="54"/>
      <c r="E255" s="54">
        <v>83220</v>
      </c>
      <c r="F255" s="54"/>
      <c r="G255" s="54"/>
      <c r="H255" s="54"/>
      <c r="I255" s="54">
        <f t="shared" si="16"/>
        <v>83220</v>
      </c>
      <c r="J255" s="9" t="s">
        <v>146</v>
      </c>
    </row>
    <row r="256" spans="1:10" s="70" customFormat="1" ht="24.9" customHeight="1" x14ac:dyDescent="0.2">
      <c r="A256" s="55"/>
      <c r="B256" s="8"/>
      <c r="C256" s="8"/>
      <c r="D256" s="54"/>
      <c r="E256" s="54"/>
      <c r="F256" s="54"/>
      <c r="G256" s="54"/>
      <c r="H256" s="54"/>
      <c r="I256" s="54">
        <f t="shared" si="16"/>
        <v>0</v>
      </c>
      <c r="J256" s="57"/>
    </row>
    <row r="257" spans="1:10" s="70" customFormat="1" ht="24.9" customHeight="1" x14ac:dyDescent="0.2">
      <c r="A257" s="55"/>
      <c r="B257" s="56"/>
      <c r="C257" s="56"/>
      <c r="D257" s="54"/>
      <c r="E257" s="54"/>
      <c r="F257" s="54"/>
      <c r="G257" s="54"/>
      <c r="H257" s="54"/>
      <c r="I257" s="54">
        <f t="shared" si="16"/>
        <v>0</v>
      </c>
      <c r="J257" s="57"/>
    </row>
    <row r="258" spans="1:10" s="70" customFormat="1" ht="24.9" customHeight="1" x14ac:dyDescent="0.2">
      <c r="A258" s="58"/>
      <c r="B258" s="56"/>
      <c r="C258" s="56"/>
      <c r="D258" s="54"/>
      <c r="E258" s="54"/>
      <c r="F258" s="54"/>
      <c r="G258" s="54"/>
      <c r="H258" s="54"/>
      <c r="I258" s="54">
        <f t="shared" si="16"/>
        <v>0</v>
      </c>
      <c r="J258" s="57"/>
    </row>
    <row r="259" spans="1:10" s="70" customFormat="1" ht="24.9" customHeight="1" x14ac:dyDescent="0.2">
      <c r="A259" s="58"/>
      <c r="B259" s="56"/>
      <c r="C259" s="56"/>
      <c r="D259" s="54"/>
      <c r="E259" s="54"/>
      <c r="F259" s="54"/>
      <c r="G259" s="54"/>
      <c r="H259" s="54"/>
      <c r="I259" s="54">
        <f t="shared" si="16"/>
        <v>0</v>
      </c>
      <c r="J259" s="57"/>
    </row>
    <row r="260" spans="1:10" s="70" customFormat="1" ht="24.9" customHeight="1" x14ac:dyDescent="0.2">
      <c r="A260" s="58"/>
      <c r="B260" s="56"/>
      <c r="C260" s="56"/>
      <c r="D260" s="54"/>
      <c r="E260" s="54"/>
      <c r="F260" s="54"/>
      <c r="G260" s="54"/>
      <c r="H260" s="54"/>
      <c r="I260" s="54">
        <f t="shared" si="16"/>
        <v>0</v>
      </c>
      <c r="J260" s="57"/>
    </row>
    <row r="261" spans="1:10" s="70" customFormat="1" ht="24.9" customHeight="1" x14ac:dyDescent="0.2">
      <c r="A261" s="58"/>
      <c r="B261" s="56"/>
      <c r="C261" s="56"/>
      <c r="D261" s="54"/>
      <c r="E261" s="54"/>
      <c r="F261" s="54"/>
      <c r="G261" s="54"/>
      <c r="H261" s="54"/>
      <c r="I261" s="54">
        <f t="shared" si="16"/>
        <v>0</v>
      </c>
      <c r="J261" s="57"/>
    </row>
    <row r="262" spans="1:10" s="70" customFormat="1" ht="24.9" customHeight="1" x14ac:dyDescent="0.2">
      <c r="A262" s="58"/>
      <c r="B262" s="56"/>
      <c r="C262" s="56"/>
      <c r="D262" s="54"/>
      <c r="E262" s="54"/>
      <c r="F262" s="54"/>
      <c r="G262" s="54"/>
      <c r="H262" s="54"/>
      <c r="I262" s="54">
        <f t="shared" si="16"/>
        <v>0</v>
      </c>
      <c r="J262" s="57"/>
    </row>
    <row r="263" spans="1:10" s="70" customFormat="1" ht="29.25" customHeight="1" x14ac:dyDescent="0.2">
      <c r="A263" s="116" t="s">
        <v>10</v>
      </c>
      <c r="B263" s="117"/>
      <c r="C263" s="118"/>
      <c r="D263" s="59">
        <f t="shared" ref="D263:I263" si="17">SUM(D252:D262)</f>
        <v>375020</v>
      </c>
      <c r="E263" s="59">
        <f t="shared" si="17"/>
        <v>83220</v>
      </c>
      <c r="F263" s="59">
        <f t="shared" si="17"/>
        <v>0</v>
      </c>
      <c r="G263" s="59">
        <f t="shared" si="17"/>
        <v>0</v>
      </c>
      <c r="H263" s="59">
        <f t="shared" si="17"/>
        <v>0</v>
      </c>
      <c r="I263" s="59">
        <f t="shared" si="17"/>
        <v>458240</v>
      </c>
      <c r="J263" s="60"/>
    </row>
    <row r="264" spans="1:10" s="68" customFormat="1" ht="31.5" customHeight="1" x14ac:dyDescent="0.25">
      <c r="A264" s="119" t="s">
        <v>19</v>
      </c>
      <c r="B264" s="120"/>
      <c r="C264" s="120"/>
      <c r="D264" s="120"/>
      <c r="E264" s="120"/>
      <c r="F264" s="120"/>
      <c r="G264" s="120"/>
      <c r="H264" s="120"/>
      <c r="I264" s="120"/>
      <c r="J264" s="121"/>
    </row>
    <row r="265" spans="1:10" s="68" customFormat="1" ht="31.5" customHeight="1" x14ac:dyDescent="0.25">
      <c r="A265" s="95"/>
      <c r="B265" s="95"/>
      <c r="C265" s="95"/>
      <c r="D265" s="96"/>
      <c r="E265" s="96"/>
      <c r="F265" s="96"/>
      <c r="G265" s="96"/>
      <c r="H265" s="96"/>
      <c r="I265" s="96"/>
      <c r="J265" s="95"/>
    </row>
    <row r="266" spans="1:10" s="68" customFormat="1" ht="21" customHeight="1" x14ac:dyDescent="0.25">
      <c r="A266" s="2" t="s">
        <v>191</v>
      </c>
      <c r="B266" s="61"/>
      <c r="C266" s="61"/>
      <c r="D266" s="62"/>
      <c r="E266" s="62"/>
      <c r="F266" s="62"/>
      <c r="G266" s="62"/>
      <c r="H266" s="62"/>
      <c r="I266" s="62"/>
      <c r="J266" s="61"/>
    </row>
    <row r="267" spans="1:10" s="68" customFormat="1" ht="21" customHeight="1" x14ac:dyDescent="0.25">
      <c r="A267" s="5" t="s">
        <v>103</v>
      </c>
      <c r="B267" s="79" t="s">
        <v>108</v>
      </c>
      <c r="C267" s="79" t="s">
        <v>149</v>
      </c>
      <c r="D267" s="22" t="s">
        <v>147</v>
      </c>
      <c r="E267" s="22" t="s">
        <v>148</v>
      </c>
      <c r="F267" s="80" t="s">
        <v>6</v>
      </c>
      <c r="G267" s="62"/>
      <c r="H267" s="62"/>
      <c r="I267" s="62"/>
      <c r="J267" s="61"/>
    </row>
    <row r="268" spans="1:10" s="68" customFormat="1" ht="21" customHeight="1" x14ac:dyDescent="0.25">
      <c r="A268" s="103">
        <v>43784</v>
      </c>
      <c r="B268" s="100" t="s">
        <v>192</v>
      </c>
      <c r="C268" s="100">
        <v>55</v>
      </c>
      <c r="D268" s="104">
        <v>166.42</v>
      </c>
      <c r="E268" s="101">
        <f>ROUNDUP(C268*D268,-1)</f>
        <v>9160</v>
      </c>
      <c r="F268" s="102"/>
      <c r="G268" s="62"/>
      <c r="H268" s="62"/>
      <c r="I268" s="62"/>
      <c r="J268" s="61"/>
    </row>
    <row r="269" spans="1:10" s="68" customFormat="1" ht="21" customHeight="1" x14ac:dyDescent="0.25">
      <c r="A269" s="87">
        <v>43784</v>
      </c>
      <c r="B269" s="88" t="s">
        <v>193</v>
      </c>
      <c r="C269" s="88">
        <v>55</v>
      </c>
      <c r="D269" s="89">
        <v>166.42</v>
      </c>
      <c r="E269" s="105">
        <f t="shared" ref="E269:E270" si="18">ROUNDUP(C269*D269,-1)</f>
        <v>9160</v>
      </c>
      <c r="F269" s="106"/>
      <c r="G269" s="62"/>
      <c r="H269" s="62"/>
      <c r="I269" s="62"/>
      <c r="J269" s="61"/>
    </row>
    <row r="270" spans="1:10" s="68" customFormat="1" ht="21" customHeight="1" x14ac:dyDescent="0.25">
      <c r="A270" s="81">
        <v>43784</v>
      </c>
      <c r="B270" s="82" t="s">
        <v>194</v>
      </c>
      <c r="C270" s="83">
        <v>500.01</v>
      </c>
      <c r="D270" s="84">
        <v>166.42</v>
      </c>
      <c r="E270" s="101">
        <f t="shared" si="18"/>
        <v>83220</v>
      </c>
      <c r="F270" s="86"/>
      <c r="G270" s="62"/>
      <c r="H270" s="62"/>
      <c r="I270" s="62"/>
      <c r="J270" s="61"/>
    </row>
    <row r="271" spans="1:10" s="68" customFormat="1" ht="21" customHeight="1" x14ac:dyDescent="0.25">
      <c r="A271" s="93" t="s">
        <v>151</v>
      </c>
      <c r="B271" s="94"/>
      <c r="C271" s="90">
        <f>SUM(C264:C270)</f>
        <v>610.01</v>
      </c>
      <c r="D271" s="91"/>
      <c r="E271" s="51">
        <f>SUM(E268:E270)</f>
        <v>101540</v>
      </c>
      <c r="F271" s="92"/>
      <c r="G271" s="62"/>
      <c r="H271" s="62"/>
      <c r="I271" s="62"/>
      <c r="J271" s="61"/>
    </row>
    <row r="273" spans="1:10" s="40" customFormat="1" ht="32.25" customHeight="1" x14ac:dyDescent="0.25">
      <c r="A273" s="122" t="s">
        <v>17</v>
      </c>
      <c r="B273" s="122"/>
      <c r="C273" s="122"/>
      <c r="D273" s="122"/>
      <c r="E273" s="122"/>
      <c r="F273" s="122"/>
      <c r="G273" s="122"/>
      <c r="H273" s="122"/>
      <c r="I273" s="122"/>
      <c r="J273" s="122"/>
    </row>
    <row r="274" spans="1:10" s="40" customFormat="1" ht="18" customHeight="1" x14ac:dyDescent="0.25">
      <c r="A274" s="41"/>
      <c r="B274" s="41"/>
      <c r="C274" s="41"/>
      <c r="D274" s="42"/>
      <c r="E274" s="42"/>
      <c r="F274" s="42"/>
      <c r="G274" s="42"/>
      <c r="H274" s="42"/>
      <c r="I274" s="42"/>
      <c r="J274" s="41"/>
    </row>
    <row r="275" spans="1:10" s="40" customFormat="1" ht="26.25" customHeight="1" x14ac:dyDescent="0.25">
      <c r="A275" s="41"/>
      <c r="B275" s="41"/>
      <c r="C275" s="41"/>
      <c r="D275" s="42"/>
      <c r="E275" s="42"/>
      <c r="F275" s="42"/>
      <c r="G275" s="42"/>
      <c r="H275" s="43" t="s">
        <v>11</v>
      </c>
      <c r="I275" s="44" t="s">
        <v>12</v>
      </c>
      <c r="J275" s="45" t="s">
        <v>13</v>
      </c>
    </row>
    <row r="276" spans="1:10" s="40" customFormat="1" ht="46.5" customHeight="1" x14ac:dyDescent="0.25">
      <c r="A276" s="123" t="s">
        <v>201</v>
      </c>
      <c r="B276" s="124"/>
      <c r="C276" s="124"/>
      <c r="D276" s="124"/>
      <c r="E276" s="46"/>
      <c r="F276" s="46"/>
      <c r="G276" s="46"/>
      <c r="H276" s="47"/>
      <c r="I276" s="48"/>
      <c r="J276" s="49"/>
    </row>
    <row r="277" spans="1:10" ht="32.25" customHeight="1" x14ac:dyDescent="0.25">
      <c r="A277" s="50" t="s">
        <v>14</v>
      </c>
      <c r="B277" s="125" t="s">
        <v>179</v>
      </c>
      <c r="C277" s="126"/>
      <c r="D277" s="46" t="s">
        <v>18</v>
      </c>
      <c r="E277" s="127" t="s">
        <v>202</v>
      </c>
      <c r="F277" s="128"/>
      <c r="G277" s="129"/>
      <c r="H277" s="51" t="s">
        <v>15</v>
      </c>
      <c r="I277" s="125" t="s">
        <v>203</v>
      </c>
      <c r="J277" s="121"/>
    </row>
    <row r="278" spans="1:10" s="53" customFormat="1" ht="20.25" customHeight="1" x14ac:dyDescent="0.2">
      <c r="A278" s="130" t="s">
        <v>0</v>
      </c>
      <c r="B278" s="132" t="s">
        <v>16</v>
      </c>
      <c r="C278" s="132" t="s">
        <v>1</v>
      </c>
      <c r="D278" s="134" t="s">
        <v>31</v>
      </c>
      <c r="E278" s="134" t="s">
        <v>4</v>
      </c>
      <c r="F278" s="136" t="s">
        <v>2</v>
      </c>
      <c r="G278" s="137"/>
      <c r="H278" s="138"/>
      <c r="I278" s="134" t="s">
        <v>5</v>
      </c>
      <c r="J278" s="139" t="s">
        <v>21</v>
      </c>
    </row>
    <row r="279" spans="1:10" s="53" customFormat="1" ht="20.25" customHeight="1" x14ac:dyDescent="0.2">
      <c r="A279" s="131"/>
      <c r="B279" s="133"/>
      <c r="C279" s="133"/>
      <c r="D279" s="135"/>
      <c r="E279" s="135"/>
      <c r="F279" s="71" t="s">
        <v>7</v>
      </c>
      <c r="G279" s="54" t="s">
        <v>8</v>
      </c>
      <c r="H279" s="54" t="s">
        <v>9</v>
      </c>
      <c r="I279" s="135"/>
      <c r="J279" s="140"/>
    </row>
    <row r="280" spans="1:10" s="53" customFormat="1" ht="24.9" customHeight="1" x14ac:dyDescent="0.2">
      <c r="A280" s="55">
        <v>43780</v>
      </c>
      <c r="B280" s="15" t="s">
        <v>204</v>
      </c>
      <c r="C280" s="8" t="s">
        <v>205</v>
      </c>
      <c r="D280" s="54">
        <v>14500</v>
      </c>
      <c r="E280" s="54"/>
      <c r="G280" s="72"/>
      <c r="H280" s="54"/>
      <c r="I280" s="54">
        <f>SUM(D280:H280)</f>
        <v>14500</v>
      </c>
      <c r="J280" s="57" t="s">
        <v>78</v>
      </c>
    </row>
    <row r="281" spans="1:10" s="53" customFormat="1" ht="24.9" customHeight="1" x14ac:dyDescent="0.2">
      <c r="A281" s="55">
        <v>43781</v>
      </c>
      <c r="B281" s="15" t="s">
        <v>208</v>
      </c>
      <c r="C281" s="8" t="s">
        <v>206</v>
      </c>
      <c r="D281" s="54">
        <v>4200</v>
      </c>
      <c r="E281" s="54"/>
      <c r="F281" s="54"/>
      <c r="G281" s="54"/>
      <c r="H281" s="54"/>
      <c r="I281" s="54">
        <f t="shared" ref="I281:I291" si="19">SUM(D281:H281)</f>
        <v>4200</v>
      </c>
      <c r="J281" s="57"/>
    </row>
    <row r="282" spans="1:10" s="53" customFormat="1" ht="24.9" customHeight="1" x14ac:dyDescent="0.2">
      <c r="A282" s="55">
        <v>43781</v>
      </c>
      <c r="B282" s="15" t="s">
        <v>209</v>
      </c>
      <c r="C282" s="8" t="s">
        <v>207</v>
      </c>
      <c r="D282" s="54">
        <v>40000</v>
      </c>
      <c r="E282" s="54"/>
      <c r="F282" s="71"/>
      <c r="G282" s="54"/>
      <c r="H282" s="54"/>
      <c r="I282" s="54">
        <f>SUM(D282:H282)</f>
        <v>40000</v>
      </c>
      <c r="J282" s="57" t="s">
        <v>78</v>
      </c>
    </row>
    <row r="283" spans="1:10" s="53" customFormat="1" ht="24.9" customHeight="1" x14ac:dyDescent="0.2">
      <c r="A283" s="55">
        <v>43781</v>
      </c>
      <c r="B283" s="15" t="s">
        <v>210</v>
      </c>
      <c r="C283" s="56"/>
      <c r="D283" s="54">
        <v>18800</v>
      </c>
      <c r="E283" s="54"/>
      <c r="F283" s="54"/>
      <c r="G283" s="54"/>
      <c r="H283" s="54"/>
      <c r="I283" s="54">
        <f t="shared" si="19"/>
        <v>18800</v>
      </c>
      <c r="J283" s="57"/>
    </row>
    <row r="284" spans="1:10" s="53" customFormat="1" ht="24.9" customHeight="1" x14ac:dyDescent="0.2">
      <c r="A284" s="55">
        <v>43781</v>
      </c>
      <c r="B284" s="8" t="s">
        <v>211</v>
      </c>
      <c r="C284" s="56"/>
      <c r="D284" s="54"/>
      <c r="E284" s="54"/>
      <c r="F284" s="54">
        <v>4100</v>
      </c>
      <c r="G284" s="54">
        <v>10000</v>
      </c>
      <c r="H284" s="54"/>
      <c r="I284" s="54">
        <f t="shared" si="19"/>
        <v>14100</v>
      </c>
      <c r="J284" s="57" t="s">
        <v>78</v>
      </c>
    </row>
    <row r="285" spans="1:10" s="53" customFormat="1" ht="24.9" customHeight="1" x14ac:dyDescent="0.2">
      <c r="A285" s="55"/>
      <c r="B285" s="56"/>
      <c r="C285" s="56"/>
      <c r="D285" s="54"/>
      <c r="E285" s="54"/>
      <c r="F285" s="54"/>
      <c r="G285" s="54"/>
      <c r="H285" s="54"/>
      <c r="I285" s="54">
        <f t="shared" si="19"/>
        <v>0</v>
      </c>
      <c r="J285" s="57"/>
    </row>
    <row r="286" spans="1:10" s="53" customFormat="1" ht="24.9" customHeight="1" x14ac:dyDescent="0.2">
      <c r="A286" s="55"/>
      <c r="B286" s="56"/>
      <c r="C286" s="56"/>
      <c r="D286" s="54"/>
      <c r="E286" s="54"/>
      <c r="F286" s="54"/>
      <c r="G286" s="54"/>
      <c r="H286" s="54"/>
      <c r="I286" s="54">
        <f t="shared" si="19"/>
        <v>0</v>
      </c>
      <c r="J286" s="57"/>
    </row>
    <row r="287" spans="1:10" s="53" customFormat="1" ht="24.9" customHeight="1" x14ac:dyDescent="0.2">
      <c r="A287" s="55"/>
      <c r="B287" s="56"/>
      <c r="C287" s="56"/>
      <c r="D287" s="54"/>
      <c r="E287" s="54"/>
      <c r="F287" s="54"/>
      <c r="G287" s="54"/>
      <c r="H287" s="54"/>
      <c r="I287" s="54">
        <f t="shared" si="19"/>
        <v>0</v>
      </c>
      <c r="J287" s="57"/>
    </row>
    <row r="288" spans="1:10" s="53" customFormat="1" ht="24.9" customHeight="1" x14ac:dyDescent="0.2">
      <c r="A288" s="55"/>
      <c r="B288" s="56"/>
      <c r="C288" s="56"/>
      <c r="D288" s="54"/>
      <c r="E288" s="54"/>
      <c r="F288" s="54"/>
      <c r="G288" s="54"/>
      <c r="H288" s="54"/>
      <c r="I288" s="54">
        <f t="shared" si="19"/>
        <v>0</v>
      </c>
      <c r="J288" s="57"/>
    </row>
    <row r="289" spans="1:10" s="53" customFormat="1" ht="24.9" customHeight="1" x14ac:dyDescent="0.2">
      <c r="A289" s="55"/>
      <c r="B289" s="56"/>
      <c r="C289" s="56"/>
      <c r="D289" s="54"/>
      <c r="E289" s="54"/>
      <c r="F289" s="54"/>
      <c r="G289" s="54"/>
      <c r="H289" s="54"/>
      <c r="I289" s="54">
        <f t="shared" si="19"/>
        <v>0</v>
      </c>
      <c r="J289" s="57"/>
    </row>
    <row r="290" spans="1:10" s="53" customFormat="1" ht="24.9" customHeight="1" x14ac:dyDescent="0.2">
      <c r="A290" s="55"/>
      <c r="B290" s="56"/>
      <c r="C290" s="56"/>
      <c r="D290" s="54"/>
      <c r="E290" s="54"/>
      <c r="F290" s="54"/>
      <c r="G290" s="54"/>
      <c r="H290" s="54"/>
      <c r="I290" s="54">
        <f t="shared" si="19"/>
        <v>0</v>
      </c>
      <c r="J290" s="57"/>
    </row>
    <row r="291" spans="1:10" s="53" customFormat="1" ht="24.9" customHeight="1" x14ac:dyDescent="0.2">
      <c r="A291" s="73"/>
      <c r="B291" s="74"/>
      <c r="C291" s="56"/>
      <c r="D291" s="75"/>
      <c r="E291" s="75"/>
      <c r="F291" s="75"/>
      <c r="G291" s="75"/>
      <c r="H291" s="75"/>
      <c r="I291" s="54">
        <f t="shared" si="19"/>
        <v>0</v>
      </c>
      <c r="J291" s="76"/>
    </row>
    <row r="292" spans="1:10" s="53" customFormat="1" ht="29.25" customHeight="1" x14ac:dyDescent="0.2">
      <c r="A292" s="116"/>
      <c r="B292" s="117"/>
      <c r="C292" s="118"/>
      <c r="D292" s="59"/>
      <c r="E292" s="59"/>
      <c r="F292" s="59"/>
      <c r="G292" s="59"/>
      <c r="H292" s="59"/>
      <c r="I292" s="59">
        <f>SUM(I280:I291)</f>
        <v>91600</v>
      </c>
      <c r="J292" s="60"/>
    </row>
    <row r="293" spans="1:10" s="40" customFormat="1" ht="30" customHeight="1" x14ac:dyDescent="0.25">
      <c r="A293" s="119" t="s">
        <v>19</v>
      </c>
      <c r="B293" s="120"/>
      <c r="C293" s="120"/>
      <c r="D293" s="120"/>
      <c r="E293" s="120"/>
      <c r="F293" s="120"/>
      <c r="G293" s="120"/>
      <c r="H293" s="120"/>
      <c r="I293" s="120"/>
      <c r="J293" s="121"/>
    </row>
    <row r="294" spans="1:10" ht="21" customHeight="1" x14ac:dyDescent="0.25"/>
    <row r="295" spans="1:10" ht="19.5" customHeight="1" x14ac:dyDescent="0.25">
      <c r="A295" s="63"/>
      <c r="B295" s="63"/>
      <c r="C295" s="63"/>
      <c r="D295" s="64"/>
      <c r="E295" s="64"/>
      <c r="F295" s="64"/>
      <c r="G295" s="64"/>
      <c r="H295" s="64"/>
      <c r="I295" s="64"/>
      <c r="J295" s="63"/>
    </row>
    <row r="296" spans="1:10" s="40" customFormat="1" ht="32.25" customHeight="1" x14ac:dyDescent="0.25">
      <c r="A296" s="122" t="s">
        <v>17</v>
      </c>
      <c r="B296" s="122"/>
      <c r="C296" s="122"/>
      <c r="D296" s="122"/>
      <c r="E296" s="122"/>
      <c r="F296" s="122"/>
      <c r="G296" s="122"/>
      <c r="H296" s="122"/>
      <c r="I296" s="122"/>
      <c r="J296" s="122"/>
    </row>
    <row r="297" spans="1:10" s="40" customFormat="1" ht="18" customHeight="1" x14ac:dyDescent="0.25">
      <c r="A297" s="107"/>
      <c r="B297" s="107"/>
      <c r="C297" s="107"/>
      <c r="D297" s="42"/>
      <c r="E297" s="42"/>
      <c r="F297" s="42"/>
      <c r="G297" s="42"/>
      <c r="H297" s="42"/>
      <c r="I297" s="42"/>
      <c r="J297" s="107"/>
    </row>
    <row r="298" spans="1:10" s="40" customFormat="1" ht="26.25" customHeight="1" x14ac:dyDescent="0.25">
      <c r="A298" s="107"/>
      <c r="B298" s="107"/>
      <c r="C298" s="107"/>
      <c r="D298" s="42"/>
      <c r="E298" s="42"/>
      <c r="F298" s="42"/>
      <c r="G298" s="42"/>
      <c r="H298" s="43" t="s">
        <v>11</v>
      </c>
      <c r="I298" s="44" t="s">
        <v>12</v>
      </c>
      <c r="J298" s="45" t="s">
        <v>13</v>
      </c>
    </row>
    <row r="299" spans="1:10" s="40" customFormat="1" ht="46.5" customHeight="1" x14ac:dyDescent="0.25">
      <c r="A299" s="123" t="s">
        <v>219</v>
      </c>
      <c r="B299" s="124"/>
      <c r="C299" s="124"/>
      <c r="D299" s="124"/>
      <c r="E299" s="46"/>
      <c r="F299" s="46"/>
      <c r="G299" s="46"/>
      <c r="H299" s="47"/>
      <c r="I299" s="48"/>
      <c r="J299" s="49"/>
    </row>
    <row r="300" spans="1:10" ht="32.25" customHeight="1" x14ac:dyDescent="0.25">
      <c r="A300" s="50" t="s">
        <v>14</v>
      </c>
      <c r="B300" s="125" t="s">
        <v>221</v>
      </c>
      <c r="C300" s="126"/>
      <c r="D300" s="46" t="s">
        <v>18</v>
      </c>
      <c r="E300" s="127" t="s">
        <v>213</v>
      </c>
      <c r="F300" s="128"/>
      <c r="G300" s="129"/>
      <c r="H300" s="51" t="s">
        <v>15</v>
      </c>
      <c r="I300" s="125" t="s">
        <v>220</v>
      </c>
      <c r="J300" s="121"/>
    </row>
    <row r="301" spans="1:10" s="53" customFormat="1" ht="20.25" customHeight="1" x14ac:dyDescent="0.2">
      <c r="A301" s="130" t="s">
        <v>0</v>
      </c>
      <c r="B301" s="132" t="s">
        <v>16</v>
      </c>
      <c r="C301" s="132" t="s">
        <v>1</v>
      </c>
      <c r="D301" s="134" t="s">
        <v>30</v>
      </c>
      <c r="E301" s="134" t="s">
        <v>4</v>
      </c>
      <c r="F301" s="136" t="s">
        <v>2</v>
      </c>
      <c r="G301" s="137"/>
      <c r="H301" s="138"/>
      <c r="I301" s="134" t="s">
        <v>5</v>
      </c>
      <c r="J301" s="139" t="s">
        <v>21</v>
      </c>
    </row>
    <row r="302" spans="1:10" s="53" customFormat="1" ht="20.25" customHeight="1" x14ac:dyDescent="0.2">
      <c r="A302" s="131"/>
      <c r="B302" s="133"/>
      <c r="C302" s="133"/>
      <c r="D302" s="135"/>
      <c r="E302" s="135"/>
      <c r="F302" s="71" t="s">
        <v>7</v>
      </c>
      <c r="G302" s="54" t="s">
        <v>8</v>
      </c>
      <c r="H302" s="54" t="s">
        <v>9</v>
      </c>
      <c r="I302" s="135"/>
      <c r="J302" s="140"/>
    </row>
    <row r="303" spans="1:10" s="53" customFormat="1" ht="24.9" customHeight="1" x14ac:dyDescent="0.2">
      <c r="A303" s="55">
        <v>43802</v>
      </c>
      <c r="B303" s="15" t="s">
        <v>222</v>
      </c>
      <c r="C303" s="8" t="s">
        <v>215</v>
      </c>
      <c r="D303" s="54">
        <v>44900</v>
      </c>
      <c r="E303" s="54"/>
      <c r="G303" s="72"/>
      <c r="H303" s="54"/>
      <c r="I303" s="54">
        <f>SUM(D303:H303)</f>
        <v>44900</v>
      </c>
      <c r="J303" s="57" t="s">
        <v>78</v>
      </c>
    </row>
    <row r="304" spans="1:10" s="53" customFormat="1" ht="24.9" customHeight="1" x14ac:dyDescent="0.2">
      <c r="A304" s="55">
        <v>43804</v>
      </c>
      <c r="B304" s="15" t="s">
        <v>223</v>
      </c>
      <c r="C304" s="8" t="s">
        <v>216</v>
      </c>
      <c r="D304" s="54">
        <v>43500</v>
      </c>
      <c r="E304" s="54"/>
      <c r="F304" s="54"/>
      <c r="G304" s="54"/>
      <c r="H304" s="54"/>
      <c r="I304" s="54">
        <f t="shared" ref="I304" si="20">SUM(D304:H304)</f>
        <v>43500</v>
      </c>
      <c r="J304" s="57" t="s">
        <v>78</v>
      </c>
    </row>
    <row r="305" spans="1:10" s="53" customFormat="1" ht="24.9" customHeight="1" x14ac:dyDescent="0.2">
      <c r="A305" s="55">
        <v>43804</v>
      </c>
      <c r="B305" s="15" t="s">
        <v>224</v>
      </c>
      <c r="C305" s="8"/>
      <c r="D305" s="54"/>
      <c r="E305" s="54"/>
      <c r="F305" s="71"/>
      <c r="G305" s="54">
        <v>8500</v>
      </c>
      <c r="H305" s="54"/>
      <c r="I305" s="54">
        <f>SUM(D305:H305)</f>
        <v>8500</v>
      </c>
      <c r="J305" s="57" t="s">
        <v>78</v>
      </c>
    </row>
    <row r="306" spans="1:10" s="53" customFormat="1" ht="24.9" customHeight="1" x14ac:dyDescent="0.2">
      <c r="A306" s="55">
        <v>43804</v>
      </c>
      <c r="B306" s="15" t="s">
        <v>136</v>
      </c>
      <c r="C306" s="8" t="s">
        <v>225</v>
      </c>
      <c r="D306" s="54">
        <v>8800</v>
      </c>
      <c r="E306" s="54"/>
      <c r="F306" s="54"/>
      <c r="G306" s="54"/>
      <c r="H306" s="54"/>
      <c r="I306" s="54">
        <f t="shared" ref="I306:I314" si="21">SUM(D306:H306)</f>
        <v>8800</v>
      </c>
      <c r="J306" s="57" t="s">
        <v>78</v>
      </c>
    </row>
    <row r="307" spans="1:10" s="53" customFormat="1" ht="24.9" customHeight="1" x14ac:dyDescent="0.2">
      <c r="A307" s="55"/>
      <c r="B307" s="15"/>
      <c r="C307" s="8"/>
      <c r="D307" s="54"/>
      <c r="E307" s="54"/>
      <c r="F307" s="54"/>
      <c r="G307" s="54"/>
      <c r="H307" s="54"/>
      <c r="I307" s="54">
        <f t="shared" si="21"/>
        <v>0</v>
      </c>
      <c r="J307" s="57"/>
    </row>
    <row r="308" spans="1:10" s="53" customFormat="1" ht="24.9" customHeight="1" x14ac:dyDescent="0.2">
      <c r="A308" s="55"/>
      <c r="B308" s="8"/>
      <c r="C308" s="8"/>
      <c r="D308" s="54"/>
      <c r="E308" s="54"/>
      <c r="F308" s="54"/>
      <c r="G308" s="54"/>
      <c r="H308" s="54"/>
      <c r="I308" s="54">
        <f t="shared" si="21"/>
        <v>0</v>
      </c>
      <c r="J308" s="57"/>
    </row>
    <row r="309" spans="1:10" s="53" customFormat="1" ht="24.9" customHeight="1" x14ac:dyDescent="0.2">
      <c r="A309" s="55"/>
      <c r="B309" s="56"/>
      <c r="C309" s="56"/>
      <c r="D309" s="54"/>
      <c r="E309" s="54"/>
      <c r="F309" s="54"/>
      <c r="G309" s="54"/>
      <c r="H309" s="54"/>
      <c r="I309" s="54">
        <f t="shared" si="21"/>
        <v>0</v>
      </c>
      <c r="J309" s="57"/>
    </row>
    <row r="310" spans="1:10" s="53" customFormat="1" ht="24.9" customHeight="1" x14ac:dyDescent="0.2">
      <c r="A310" s="55"/>
      <c r="B310" s="56"/>
      <c r="C310" s="56"/>
      <c r="D310" s="54"/>
      <c r="E310" s="54"/>
      <c r="F310" s="54"/>
      <c r="G310" s="54"/>
      <c r="H310" s="54"/>
      <c r="I310" s="54">
        <f t="shared" si="21"/>
        <v>0</v>
      </c>
      <c r="J310" s="57"/>
    </row>
    <row r="311" spans="1:10" s="53" customFormat="1" ht="24.9" customHeight="1" x14ac:dyDescent="0.2">
      <c r="A311" s="55"/>
      <c r="B311" s="56"/>
      <c r="C311" s="56"/>
      <c r="D311" s="54"/>
      <c r="E311" s="54"/>
      <c r="F311" s="54"/>
      <c r="G311" s="54"/>
      <c r="H311" s="54"/>
      <c r="I311" s="54">
        <f t="shared" si="21"/>
        <v>0</v>
      </c>
      <c r="J311" s="57"/>
    </row>
    <row r="312" spans="1:10" s="53" customFormat="1" ht="24.9" customHeight="1" x14ac:dyDescent="0.2">
      <c r="A312" s="55"/>
      <c r="B312" s="56"/>
      <c r="C312" s="56"/>
      <c r="D312" s="54"/>
      <c r="E312" s="54"/>
      <c r="F312" s="54"/>
      <c r="G312" s="54"/>
      <c r="H312" s="54"/>
      <c r="I312" s="54">
        <f t="shared" si="21"/>
        <v>0</v>
      </c>
      <c r="J312" s="57"/>
    </row>
    <row r="313" spans="1:10" s="53" customFormat="1" ht="24.9" customHeight="1" x14ac:dyDescent="0.2">
      <c r="A313" s="55"/>
      <c r="B313" s="56"/>
      <c r="C313" s="56"/>
      <c r="D313" s="54"/>
      <c r="E313" s="54"/>
      <c r="F313" s="54"/>
      <c r="G313" s="54"/>
      <c r="H313" s="54"/>
      <c r="I313" s="54">
        <f t="shared" si="21"/>
        <v>0</v>
      </c>
      <c r="J313" s="57"/>
    </row>
    <row r="314" spans="1:10" s="40" customFormat="1" ht="24.9" customHeight="1" x14ac:dyDescent="0.25">
      <c r="A314" s="73"/>
      <c r="B314" s="74"/>
      <c r="C314" s="56"/>
      <c r="D314" s="75"/>
      <c r="E314" s="75"/>
      <c r="F314" s="75"/>
      <c r="G314" s="75"/>
      <c r="H314" s="75"/>
      <c r="I314" s="54">
        <f t="shared" si="21"/>
        <v>0</v>
      </c>
      <c r="J314" s="76"/>
    </row>
    <row r="315" spans="1:10" s="40" customFormat="1" ht="32.25" customHeight="1" x14ac:dyDescent="0.25">
      <c r="A315" s="116"/>
      <c r="B315" s="117"/>
      <c r="C315" s="118"/>
      <c r="D315" s="59"/>
      <c r="E315" s="59"/>
      <c r="F315" s="59"/>
      <c r="G315" s="59"/>
      <c r="H315" s="59"/>
      <c r="I315" s="59">
        <f>SUM(I303:I314)</f>
        <v>105700</v>
      </c>
      <c r="J315" s="60"/>
    </row>
    <row r="316" spans="1:10" s="40" customFormat="1" ht="18" customHeight="1" x14ac:dyDescent="0.25">
      <c r="A316" s="119" t="s">
        <v>19</v>
      </c>
      <c r="B316" s="120"/>
      <c r="C316" s="120"/>
      <c r="D316" s="120"/>
      <c r="E316" s="120"/>
      <c r="F316" s="120"/>
      <c r="G316" s="120"/>
      <c r="H316" s="120"/>
      <c r="I316" s="120"/>
      <c r="J316" s="121"/>
    </row>
    <row r="317" spans="1:10" s="113" customFormat="1" ht="21" customHeight="1" x14ac:dyDescent="0.25">
      <c r="A317" s="95"/>
      <c r="B317" s="95"/>
      <c r="C317" s="95"/>
      <c r="D317" s="96"/>
      <c r="E317" s="96"/>
      <c r="F317" s="96"/>
      <c r="G317" s="96"/>
      <c r="H317" s="96"/>
      <c r="I317" s="96"/>
      <c r="J317" s="95"/>
    </row>
    <row r="318" spans="1:10" s="112" customFormat="1" ht="19.5" customHeight="1" x14ac:dyDescent="0.25">
      <c r="A318" s="110"/>
      <c r="B318" s="110"/>
      <c r="C318" s="110"/>
      <c r="D318" s="111"/>
      <c r="E318" s="111"/>
      <c r="F318" s="111"/>
      <c r="G318" s="111"/>
      <c r="H318" s="111"/>
      <c r="I318" s="111"/>
      <c r="J318" s="110"/>
    </row>
    <row r="319" spans="1:10" ht="32.25" customHeight="1" x14ac:dyDescent="0.25">
      <c r="A319" s="122" t="s">
        <v>17</v>
      </c>
      <c r="B319" s="122"/>
      <c r="C319" s="122"/>
      <c r="D319" s="122"/>
      <c r="E319" s="122"/>
      <c r="F319" s="122"/>
      <c r="G319" s="122"/>
      <c r="H319" s="122"/>
      <c r="I319" s="122"/>
      <c r="J319" s="122"/>
    </row>
    <row r="320" spans="1:10" s="53" customFormat="1" ht="18" customHeight="1" x14ac:dyDescent="0.2">
      <c r="A320" s="108"/>
      <c r="B320" s="108"/>
      <c r="C320" s="108"/>
      <c r="D320" s="42"/>
      <c r="E320" s="42"/>
      <c r="F320" s="42"/>
      <c r="G320" s="42"/>
      <c r="H320" s="42"/>
      <c r="I320" s="42"/>
      <c r="J320" s="108"/>
    </row>
    <row r="321" spans="1:10" s="53" customFormat="1" ht="26.25" customHeight="1" x14ac:dyDescent="0.2">
      <c r="A321" s="108"/>
      <c r="B321" s="108"/>
      <c r="C321" s="108"/>
      <c r="D321" s="42"/>
      <c r="E321" s="42"/>
      <c r="F321" s="42"/>
      <c r="G321" s="42"/>
      <c r="H321" s="43" t="s">
        <v>11</v>
      </c>
      <c r="I321" s="44" t="s">
        <v>12</v>
      </c>
      <c r="J321" s="45" t="s">
        <v>13</v>
      </c>
    </row>
    <row r="322" spans="1:10" s="53" customFormat="1" ht="46.5" customHeight="1" x14ac:dyDescent="0.2">
      <c r="A322" s="123" t="s">
        <v>218</v>
      </c>
      <c r="B322" s="124"/>
      <c r="C322" s="124"/>
      <c r="D322" s="124"/>
      <c r="E322" s="46"/>
      <c r="F322" s="46"/>
      <c r="G322" s="46"/>
      <c r="H322" s="47"/>
      <c r="I322" s="48"/>
      <c r="J322" s="49"/>
    </row>
    <row r="323" spans="1:10" s="53" customFormat="1" ht="32.25" customHeight="1" x14ac:dyDescent="0.2">
      <c r="A323" s="50" t="s">
        <v>14</v>
      </c>
      <c r="B323" s="125" t="s">
        <v>226</v>
      </c>
      <c r="C323" s="126"/>
      <c r="D323" s="46" t="s">
        <v>18</v>
      </c>
      <c r="E323" s="127" t="s">
        <v>227</v>
      </c>
      <c r="F323" s="128"/>
      <c r="G323" s="129"/>
      <c r="H323" s="51" t="s">
        <v>15</v>
      </c>
      <c r="I323" s="125" t="s">
        <v>212</v>
      </c>
      <c r="J323" s="121"/>
    </row>
    <row r="324" spans="1:10" s="53" customFormat="1" ht="20.25" customHeight="1" x14ac:dyDescent="0.2">
      <c r="A324" s="130" t="s">
        <v>0</v>
      </c>
      <c r="B324" s="132" t="s">
        <v>16</v>
      </c>
      <c r="C324" s="132" t="s">
        <v>1</v>
      </c>
      <c r="D324" s="134" t="s">
        <v>30</v>
      </c>
      <c r="E324" s="134" t="s">
        <v>4</v>
      </c>
      <c r="F324" s="136" t="s">
        <v>2</v>
      </c>
      <c r="G324" s="137"/>
      <c r="H324" s="138"/>
      <c r="I324" s="134" t="s">
        <v>5</v>
      </c>
      <c r="J324" s="139" t="s">
        <v>21</v>
      </c>
    </row>
    <row r="325" spans="1:10" s="53" customFormat="1" ht="20.25" customHeight="1" x14ac:dyDescent="0.2">
      <c r="A325" s="131"/>
      <c r="B325" s="133"/>
      <c r="C325" s="133"/>
      <c r="D325" s="135"/>
      <c r="E325" s="135"/>
      <c r="F325" s="71" t="s">
        <v>7</v>
      </c>
      <c r="G325" s="54" t="s">
        <v>8</v>
      </c>
      <c r="H325" s="54" t="s">
        <v>9</v>
      </c>
      <c r="I325" s="135"/>
      <c r="J325" s="140"/>
    </row>
    <row r="326" spans="1:10" s="53" customFormat="1" ht="24.9" customHeight="1" x14ac:dyDescent="0.2">
      <c r="A326" s="55">
        <v>43815</v>
      </c>
      <c r="B326" s="15" t="s">
        <v>229</v>
      </c>
      <c r="C326" s="8" t="s">
        <v>230</v>
      </c>
      <c r="D326" s="54">
        <v>51900</v>
      </c>
      <c r="E326" s="54"/>
      <c r="G326" s="72"/>
      <c r="H326" s="54"/>
      <c r="I326" s="54">
        <f>SUM(D326:H326)</f>
        <v>51900</v>
      </c>
      <c r="J326" s="9" t="s">
        <v>228</v>
      </c>
    </row>
    <row r="327" spans="1:10" s="53" customFormat="1" ht="24.9" customHeight="1" x14ac:dyDescent="0.2">
      <c r="A327" s="55">
        <v>43815</v>
      </c>
      <c r="B327" s="15" t="s">
        <v>231</v>
      </c>
      <c r="C327" s="8" t="s">
        <v>101</v>
      </c>
      <c r="D327" s="54">
        <f>51800+5900</f>
        <v>57700</v>
      </c>
      <c r="E327" s="54"/>
      <c r="F327" s="54"/>
      <c r="G327" s="54"/>
      <c r="H327" s="54"/>
      <c r="I327" s="54">
        <f t="shared" ref="I327" si="22">SUM(D327:H327)</f>
        <v>57700</v>
      </c>
      <c r="J327" s="9" t="s">
        <v>228</v>
      </c>
    </row>
    <row r="328" spans="1:10" s="53" customFormat="1" ht="24.9" customHeight="1" x14ac:dyDescent="0.2">
      <c r="A328" s="55">
        <v>43816</v>
      </c>
      <c r="B328" s="15" t="s">
        <v>232</v>
      </c>
      <c r="C328" s="8" t="s">
        <v>233</v>
      </c>
      <c r="D328" s="54">
        <v>36000</v>
      </c>
      <c r="E328" s="54"/>
      <c r="F328" s="71"/>
      <c r="G328" s="54"/>
      <c r="H328" s="54"/>
      <c r="I328" s="54">
        <f>SUM(D328:H328)</f>
        <v>36000</v>
      </c>
      <c r="J328" s="9" t="s">
        <v>228</v>
      </c>
    </row>
    <row r="329" spans="1:10" s="53" customFormat="1" ht="24.9" customHeight="1" x14ac:dyDescent="0.2">
      <c r="A329" s="55">
        <v>43817</v>
      </c>
      <c r="B329" s="15" t="s">
        <v>234</v>
      </c>
      <c r="C329" s="8" t="s">
        <v>233</v>
      </c>
      <c r="D329" s="54">
        <v>23000</v>
      </c>
      <c r="E329" s="54"/>
      <c r="F329" s="54"/>
      <c r="G329" s="54"/>
      <c r="H329" s="54"/>
      <c r="I329" s="54">
        <f t="shared" ref="I329:I337" si="23">SUM(D329:H329)</f>
        <v>23000</v>
      </c>
      <c r="J329" s="9" t="s">
        <v>228</v>
      </c>
    </row>
    <row r="330" spans="1:10" s="53" customFormat="1" ht="24.9" customHeight="1" x14ac:dyDescent="0.2">
      <c r="A330" s="55">
        <v>43817</v>
      </c>
      <c r="B330" s="15" t="s">
        <v>235</v>
      </c>
      <c r="C330" s="8"/>
      <c r="D330" s="54">
        <v>10000</v>
      </c>
      <c r="E330" s="54"/>
      <c r="F330" s="54"/>
      <c r="G330" s="54"/>
      <c r="H330" s="54"/>
      <c r="I330" s="54">
        <f t="shared" si="23"/>
        <v>10000</v>
      </c>
      <c r="J330" s="9" t="s">
        <v>228</v>
      </c>
    </row>
    <row r="331" spans="1:10" s="53" customFormat="1" ht="24.9" customHeight="1" x14ac:dyDescent="0.2">
      <c r="A331" s="55">
        <v>43817</v>
      </c>
      <c r="B331" s="8" t="s">
        <v>236</v>
      </c>
      <c r="C331" s="8"/>
      <c r="D331" s="54"/>
      <c r="E331" s="54"/>
      <c r="F331" s="54"/>
      <c r="G331" s="54"/>
      <c r="H331" s="54">
        <v>7000</v>
      </c>
      <c r="I331" s="54">
        <f t="shared" si="23"/>
        <v>7000</v>
      </c>
      <c r="J331" s="9" t="s">
        <v>228</v>
      </c>
    </row>
    <row r="332" spans="1:10" s="53" customFormat="1" ht="24.9" customHeight="1" x14ac:dyDescent="0.2">
      <c r="A332" s="55"/>
      <c r="B332" s="56"/>
      <c r="C332" s="56"/>
      <c r="D332" s="54"/>
      <c r="E332" s="54"/>
      <c r="F332" s="54"/>
      <c r="G332" s="54"/>
      <c r="H332" s="54"/>
      <c r="I332" s="54">
        <f t="shared" si="23"/>
        <v>0</v>
      </c>
      <c r="J332" s="57"/>
    </row>
    <row r="333" spans="1:10" s="53" customFormat="1" ht="24.9" customHeight="1" x14ac:dyDescent="0.2">
      <c r="A333" s="55"/>
      <c r="B333" s="56"/>
      <c r="C333" s="56"/>
      <c r="D333" s="54"/>
      <c r="E333" s="54"/>
      <c r="F333" s="54"/>
      <c r="G333" s="54"/>
      <c r="H333" s="54"/>
      <c r="I333" s="54">
        <f t="shared" si="23"/>
        <v>0</v>
      </c>
      <c r="J333" s="57"/>
    </row>
    <row r="334" spans="1:10" s="40" customFormat="1" ht="24.9" customHeight="1" x14ac:dyDescent="0.25">
      <c r="A334" s="55"/>
      <c r="B334" s="56"/>
      <c r="C334" s="56"/>
      <c r="D334" s="54"/>
      <c r="E334" s="54"/>
      <c r="F334" s="54"/>
      <c r="G334" s="54"/>
      <c r="H334" s="54"/>
      <c r="I334" s="54">
        <f t="shared" si="23"/>
        <v>0</v>
      </c>
      <c r="J334" s="57"/>
    </row>
    <row r="335" spans="1:10" ht="24.9" customHeight="1" x14ac:dyDescent="0.25">
      <c r="A335" s="55"/>
      <c r="B335" s="56"/>
      <c r="C335" s="56"/>
      <c r="D335" s="54"/>
      <c r="E335" s="54"/>
      <c r="F335" s="54"/>
      <c r="G335" s="54"/>
      <c r="H335" s="54"/>
      <c r="I335" s="54">
        <f t="shared" si="23"/>
        <v>0</v>
      </c>
      <c r="J335" s="57"/>
    </row>
    <row r="336" spans="1:10" ht="24.9" customHeight="1" x14ac:dyDescent="0.25">
      <c r="A336" s="55"/>
      <c r="B336" s="56"/>
      <c r="C336" s="56"/>
      <c r="D336" s="54"/>
      <c r="E336" s="54"/>
      <c r="F336" s="54"/>
      <c r="G336" s="54"/>
      <c r="H336" s="54"/>
      <c r="I336" s="54">
        <f t="shared" si="23"/>
        <v>0</v>
      </c>
      <c r="J336" s="57"/>
    </row>
    <row r="337" spans="1:10" s="40" customFormat="1" ht="24.9" customHeight="1" x14ac:dyDescent="0.25">
      <c r="A337" s="73"/>
      <c r="B337" s="74"/>
      <c r="C337" s="56"/>
      <c r="D337" s="75"/>
      <c r="E337" s="75"/>
      <c r="F337" s="75"/>
      <c r="G337" s="75"/>
      <c r="H337" s="75"/>
      <c r="I337" s="54">
        <f t="shared" si="23"/>
        <v>0</v>
      </c>
      <c r="J337" s="76"/>
    </row>
    <row r="338" spans="1:10" s="40" customFormat="1" ht="29.25" customHeight="1" x14ac:dyDescent="0.25">
      <c r="A338" s="116"/>
      <c r="B338" s="117"/>
      <c r="C338" s="118"/>
      <c r="D338" s="59"/>
      <c r="E338" s="59"/>
      <c r="F338" s="59"/>
      <c r="G338" s="59"/>
      <c r="H338" s="59"/>
      <c r="I338" s="59">
        <f>SUM(I326:I337)</f>
        <v>185600</v>
      </c>
      <c r="J338" s="60"/>
    </row>
    <row r="339" spans="1:10" s="40" customFormat="1" ht="30" customHeight="1" x14ac:dyDescent="0.25">
      <c r="A339" s="119" t="s">
        <v>19</v>
      </c>
      <c r="B339" s="120"/>
      <c r="C339" s="120"/>
      <c r="D339" s="120"/>
      <c r="E339" s="120"/>
      <c r="F339" s="120"/>
      <c r="G339" s="120"/>
      <c r="H339" s="120"/>
      <c r="I339" s="120"/>
      <c r="J339" s="121"/>
    </row>
    <row r="340" spans="1:10" s="40" customFormat="1" ht="21" customHeight="1" x14ac:dyDescent="0.25">
      <c r="A340" s="109"/>
      <c r="B340" s="109"/>
      <c r="C340" s="109"/>
      <c r="D340" s="109"/>
      <c r="E340" s="109"/>
      <c r="F340" s="109"/>
      <c r="G340" s="109"/>
      <c r="H340" s="109"/>
      <c r="I340" s="109"/>
      <c r="J340" s="109"/>
    </row>
    <row r="341" spans="1:10" s="40" customFormat="1" ht="19.5" customHeight="1" x14ac:dyDescent="0.25">
      <c r="A341" s="114"/>
      <c r="B341" s="114"/>
      <c r="C341" s="114"/>
      <c r="D341" s="114"/>
      <c r="E341" s="114"/>
      <c r="F341" s="114"/>
      <c r="G341" s="114"/>
      <c r="H341" s="114"/>
      <c r="I341" s="114"/>
      <c r="J341" s="114"/>
    </row>
    <row r="342" spans="1:10" ht="32.25" customHeight="1" x14ac:dyDescent="0.25">
      <c r="A342" s="122" t="s">
        <v>17</v>
      </c>
      <c r="B342" s="122"/>
      <c r="C342" s="122"/>
      <c r="D342" s="122"/>
      <c r="E342" s="122"/>
      <c r="F342" s="122"/>
      <c r="G342" s="122"/>
      <c r="H342" s="122"/>
      <c r="I342" s="122"/>
      <c r="J342" s="122"/>
    </row>
    <row r="343" spans="1:10" ht="26.25" customHeight="1" x14ac:dyDescent="0.25">
      <c r="A343" s="108"/>
      <c r="B343" s="108"/>
      <c r="C343" s="108"/>
      <c r="D343" s="42"/>
      <c r="E343" s="42"/>
      <c r="F343" s="42"/>
      <c r="G343" s="42"/>
      <c r="H343" s="42"/>
      <c r="I343" s="42"/>
      <c r="J343" s="108"/>
    </row>
    <row r="344" spans="1:10" ht="28.2" x14ac:dyDescent="0.25">
      <c r="A344" s="108"/>
      <c r="B344" s="108"/>
      <c r="C344" s="108"/>
      <c r="D344" s="42"/>
      <c r="E344" s="42"/>
      <c r="F344" s="42"/>
      <c r="G344" s="42"/>
      <c r="H344" s="43" t="s">
        <v>11</v>
      </c>
      <c r="I344" s="44" t="s">
        <v>12</v>
      </c>
      <c r="J344" s="45" t="s">
        <v>13</v>
      </c>
    </row>
    <row r="345" spans="1:10" ht="46.5" customHeight="1" x14ac:dyDescent="0.25">
      <c r="A345" s="123" t="s">
        <v>297</v>
      </c>
      <c r="B345" s="124"/>
      <c r="C345" s="124"/>
      <c r="D345" s="124"/>
      <c r="E345" s="46"/>
      <c r="F345" s="46"/>
      <c r="G345" s="46"/>
      <c r="H345" s="47"/>
      <c r="I345" s="48"/>
      <c r="J345" s="49"/>
    </row>
    <row r="346" spans="1:10" ht="32.25" customHeight="1" x14ac:dyDescent="0.25">
      <c r="A346" s="50" t="s">
        <v>14</v>
      </c>
      <c r="B346" s="125" t="s">
        <v>296</v>
      </c>
      <c r="C346" s="126"/>
      <c r="D346" s="46" t="s">
        <v>18</v>
      </c>
      <c r="E346" s="127" t="s">
        <v>152</v>
      </c>
      <c r="F346" s="128"/>
      <c r="G346" s="129"/>
      <c r="H346" s="51" t="s">
        <v>15</v>
      </c>
      <c r="I346" s="125" t="s">
        <v>298</v>
      </c>
      <c r="J346" s="121"/>
    </row>
    <row r="347" spans="1:10" ht="20.25" customHeight="1" x14ac:dyDescent="0.25">
      <c r="A347" s="130" t="s">
        <v>0</v>
      </c>
      <c r="B347" s="132" t="s">
        <v>16</v>
      </c>
      <c r="C347" s="132" t="s">
        <v>1</v>
      </c>
      <c r="D347" s="134" t="s">
        <v>30</v>
      </c>
      <c r="E347" s="134" t="s">
        <v>4</v>
      </c>
      <c r="F347" s="136" t="s">
        <v>2</v>
      </c>
      <c r="G347" s="137"/>
      <c r="H347" s="138"/>
      <c r="I347" s="134" t="s">
        <v>5</v>
      </c>
      <c r="J347" s="139" t="s">
        <v>21</v>
      </c>
    </row>
    <row r="348" spans="1:10" ht="20.25" customHeight="1" x14ac:dyDescent="0.25">
      <c r="A348" s="131"/>
      <c r="B348" s="133"/>
      <c r="C348" s="133"/>
      <c r="D348" s="135"/>
      <c r="E348" s="135"/>
      <c r="F348" s="71" t="s">
        <v>7</v>
      </c>
      <c r="G348" s="54" t="s">
        <v>8</v>
      </c>
      <c r="H348" s="54" t="s">
        <v>9</v>
      </c>
      <c r="I348" s="135"/>
      <c r="J348" s="140"/>
    </row>
    <row r="349" spans="1:10" ht="24.9" customHeight="1" x14ac:dyDescent="0.25">
      <c r="A349" s="55">
        <v>44413</v>
      </c>
      <c r="B349" s="15" t="s">
        <v>299</v>
      </c>
      <c r="C349" s="8" t="s">
        <v>101</v>
      </c>
      <c r="D349" s="54">
        <v>44900</v>
      </c>
      <c r="E349" s="54"/>
      <c r="F349" s="53"/>
      <c r="G349" s="72"/>
      <c r="H349" s="54"/>
      <c r="I349" s="54">
        <f>SUM(D349:H349)</f>
        <v>44900</v>
      </c>
      <c r="J349" s="9" t="s">
        <v>228</v>
      </c>
    </row>
    <row r="350" spans="1:10" ht="24.9" customHeight="1" x14ac:dyDescent="0.25">
      <c r="A350" s="55">
        <v>44413</v>
      </c>
      <c r="B350" s="15" t="s">
        <v>300</v>
      </c>
      <c r="C350" s="8" t="s">
        <v>101</v>
      </c>
      <c r="D350" s="54">
        <v>44900</v>
      </c>
      <c r="E350" s="54"/>
      <c r="F350" s="54"/>
      <c r="G350" s="54"/>
      <c r="H350" s="54"/>
      <c r="I350" s="54">
        <f t="shared" ref="I350" si="24">SUM(D350:H350)</f>
        <v>44900</v>
      </c>
      <c r="J350" s="9" t="s">
        <v>228</v>
      </c>
    </row>
    <row r="351" spans="1:10" ht="24.9" customHeight="1" x14ac:dyDescent="0.25">
      <c r="A351" s="55">
        <v>44413</v>
      </c>
      <c r="B351" s="15" t="s">
        <v>301</v>
      </c>
      <c r="C351" s="8" t="s">
        <v>137</v>
      </c>
      <c r="D351" s="54">
        <v>11000</v>
      </c>
      <c r="E351" s="54"/>
      <c r="F351" s="71"/>
      <c r="G351" s="54"/>
      <c r="H351" s="54"/>
      <c r="I351" s="54">
        <f>SUM(D351:H351)</f>
        <v>11000</v>
      </c>
      <c r="J351" s="9" t="s">
        <v>228</v>
      </c>
    </row>
    <row r="352" spans="1:10" ht="24.9" customHeight="1" x14ac:dyDescent="0.25">
      <c r="A352" s="55">
        <v>44413</v>
      </c>
      <c r="B352" s="15" t="s">
        <v>24</v>
      </c>
      <c r="C352" s="56"/>
      <c r="D352" s="54"/>
      <c r="E352" s="54"/>
      <c r="F352" s="54">
        <v>4500</v>
      </c>
      <c r="G352" s="54">
        <v>9500</v>
      </c>
      <c r="H352" s="54">
        <v>20000</v>
      </c>
      <c r="I352" s="54">
        <f t="shared" ref="I352:I360" si="25">SUM(D352:H352)</f>
        <v>34000</v>
      </c>
      <c r="J352" s="9" t="s">
        <v>228</v>
      </c>
    </row>
    <row r="353" spans="1:10" ht="24.9" customHeight="1" x14ac:dyDescent="0.25">
      <c r="A353" s="55">
        <v>44413</v>
      </c>
      <c r="B353" s="15" t="s">
        <v>302</v>
      </c>
      <c r="C353" s="8" t="s">
        <v>22</v>
      </c>
      <c r="D353" s="54">
        <v>6400</v>
      </c>
      <c r="E353" s="54"/>
      <c r="F353" s="71"/>
      <c r="G353" s="54"/>
      <c r="H353" s="54"/>
      <c r="I353" s="54">
        <f>SUM(D353:H353)</f>
        <v>6400</v>
      </c>
      <c r="J353" s="9" t="s">
        <v>228</v>
      </c>
    </row>
    <row r="354" spans="1:10" ht="24.9" customHeight="1" x14ac:dyDescent="0.25">
      <c r="A354" s="55">
        <v>44413</v>
      </c>
      <c r="B354" s="15" t="s">
        <v>303</v>
      </c>
      <c r="C354" s="8" t="s">
        <v>22</v>
      </c>
      <c r="D354" s="54">
        <v>5200</v>
      </c>
      <c r="E354" s="54"/>
      <c r="F354" s="71"/>
      <c r="G354" s="54"/>
      <c r="H354" s="54"/>
      <c r="I354" s="54">
        <f>SUM(D354:H354)</f>
        <v>5200</v>
      </c>
      <c r="J354" s="9" t="s">
        <v>228</v>
      </c>
    </row>
    <row r="355" spans="1:10" ht="24.9" customHeight="1" x14ac:dyDescent="0.25">
      <c r="A355" s="55"/>
      <c r="B355" s="56"/>
      <c r="C355" s="56"/>
      <c r="D355" s="54"/>
      <c r="E355" s="54"/>
      <c r="F355" s="54"/>
      <c r="G355" s="54"/>
      <c r="H355" s="54"/>
      <c r="I355" s="54">
        <f t="shared" si="25"/>
        <v>0</v>
      </c>
      <c r="J355" s="57"/>
    </row>
    <row r="356" spans="1:10" ht="24.9" customHeight="1" x14ac:dyDescent="0.25">
      <c r="A356" s="55"/>
      <c r="B356" s="56"/>
      <c r="C356" s="56"/>
      <c r="D356" s="54"/>
      <c r="E356" s="54"/>
      <c r="F356" s="54"/>
      <c r="G356" s="54"/>
      <c r="H356" s="54"/>
      <c r="I356" s="54">
        <f t="shared" si="25"/>
        <v>0</v>
      </c>
      <c r="J356" s="57"/>
    </row>
    <row r="357" spans="1:10" ht="24.9" customHeight="1" x14ac:dyDescent="0.25">
      <c r="A357" s="55"/>
      <c r="B357" s="56"/>
      <c r="C357" s="56"/>
      <c r="D357" s="54"/>
      <c r="E357" s="54"/>
      <c r="F357" s="54"/>
      <c r="G357" s="54"/>
      <c r="H357" s="54"/>
      <c r="I357" s="54">
        <f t="shared" si="25"/>
        <v>0</v>
      </c>
      <c r="J357" s="57"/>
    </row>
    <row r="358" spans="1:10" ht="24.9" customHeight="1" x14ac:dyDescent="0.25">
      <c r="A358" s="55"/>
      <c r="B358" s="56"/>
      <c r="C358" s="56"/>
      <c r="D358" s="54"/>
      <c r="E358" s="54"/>
      <c r="F358" s="54"/>
      <c r="G358" s="54"/>
      <c r="H358" s="54"/>
      <c r="I358" s="54">
        <f t="shared" si="25"/>
        <v>0</v>
      </c>
      <c r="J358" s="57"/>
    </row>
    <row r="359" spans="1:10" ht="24.9" customHeight="1" x14ac:dyDescent="0.25">
      <c r="A359" s="55"/>
      <c r="B359" s="56"/>
      <c r="C359" s="56"/>
      <c r="D359" s="54"/>
      <c r="E359" s="54"/>
      <c r="F359" s="54"/>
      <c r="G359" s="54"/>
      <c r="H359" s="54"/>
      <c r="I359" s="54">
        <f t="shared" si="25"/>
        <v>0</v>
      </c>
      <c r="J359" s="57"/>
    </row>
    <row r="360" spans="1:10" ht="24.9" customHeight="1" x14ac:dyDescent="0.25">
      <c r="A360" s="73"/>
      <c r="B360" s="74"/>
      <c r="C360" s="56"/>
      <c r="D360" s="75"/>
      <c r="E360" s="75"/>
      <c r="F360" s="75"/>
      <c r="G360" s="75"/>
      <c r="H360" s="75"/>
      <c r="I360" s="54">
        <f t="shared" si="25"/>
        <v>0</v>
      </c>
      <c r="J360" s="76"/>
    </row>
    <row r="361" spans="1:10" ht="29.25" customHeight="1" x14ac:dyDescent="0.25">
      <c r="A361" s="116"/>
      <c r="B361" s="117"/>
      <c r="C361" s="118"/>
      <c r="D361" s="59"/>
      <c r="E361" s="59"/>
      <c r="F361" s="59"/>
      <c r="G361" s="59"/>
      <c r="H361" s="59"/>
      <c r="I361" s="59">
        <f>SUM(I349:I360)</f>
        <v>146400</v>
      </c>
      <c r="J361" s="60"/>
    </row>
    <row r="362" spans="1:10" ht="30" customHeight="1" x14ac:dyDescent="0.25">
      <c r="A362" s="119" t="s">
        <v>19</v>
      </c>
      <c r="B362" s="120"/>
      <c r="C362" s="120"/>
      <c r="D362" s="120"/>
      <c r="E362" s="120"/>
      <c r="F362" s="120"/>
      <c r="G362" s="120"/>
      <c r="H362" s="120"/>
      <c r="I362" s="120"/>
      <c r="J362" s="121"/>
    </row>
    <row r="363" spans="1:10" ht="21" customHeight="1" x14ac:dyDescent="0.25">
      <c r="A363" s="109"/>
      <c r="B363" s="109"/>
      <c r="C363" s="109"/>
      <c r="D363" s="109"/>
      <c r="E363" s="109"/>
      <c r="F363" s="109"/>
      <c r="G363" s="109"/>
      <c r="H363" s="109"/>
      <c r="I363" s="109"/>
      <c r="J363" s="109"/>
    </row>
    <row r="364" spans="1:10" s="40" customFormat="1" ht="19.5" customHeight="1" x14ac:dyDescent="0.25">
      <c r="A364" s="114"/>
      <c r="B364" s="114"/>
      <c r="C364" s="114"/>
      <c r="D364" s="114"/>
      <c r="E364" s="114"/>
      <c r="F364" s="114"/>
      <c r="G364" s="114"/>
      <c r="H364" s="114"/>
      <c r="I364" s="114"/>
      <c r="J364" s="114"/>
    </row>
    <row r="365" spans="1:10" ht="32.25" customHeight="1" x14ac:dyDescent="0.25">
      <c r="A365" s="122" t="s">
        <v>17</v>
      </c>
      <c r="B365" s="122"/>
      <c r="C365" s="122"/>
      <c r="D365" s="122"/>
      <c r="E365" s="122"/>
      <c r="F365" s="122"/>
      <c r="G365" s="122"/>
      <c r="H365" s="122"/>
      <c r="I365" s="122"/>
      <c r="J365" s="122"/>
    </row>
    <row r="366" spans="1:10" ht="26.25" customHeight="1" x14ac:dyDescent="0.25">
      <c r="A366" s="115"/>
      <c r="B366" s="115"/>
      <c r="C366" s="115"/>
      <c r="D366" s="42"/>
      <c r="E366" s="42"/>
      <c r="F366" s="42"/>
      <c r="G366" s="42"/>
      <c r="H366" s="42"/>
      <c r="I366" s="42"/>
      <c r="J366" s="115"/>
    </row>
    <row r="367" spans="1:10" ht="28.2" x14ac:dyDescent="0.25">
      <c r="A367" s="115"/>
      <c r="B367" s="115"/>
      <c r="C367" s="115"/>
      <c r="D367" s="42"/>
      <c r="E367" s="42"/>
      <c r="F367" s="42"/>
      <c r="G367" s="42"/>
      <c r="H367" s="43" t="s">
        <v>11</v>
      </c>
      <c r="I367" s="44" t="s">
        <v>12</v>
      </c>
      <c r="J367" s="45" t="s">
        <v>13</v>
      </c>
    </row>
    <row r="368" spans="1:10" ht="46.5" customHeight="1" x14ac:dyDescent="0.25">
      <c r="A368" s="123" t="s">
        <v>305</v>
      </c>
      <c r="B368" s="124"/>
      <c r="C368" s="124"/>
      <c r="D368" s="124"/>
      <c r="E368" s="46"/>
      <c r="F368" s="46"/>
      <c r="G368" s="46"/>
      <c r="H368" s="47"/>
      <c r="I368" s="48"/>
      <c r="J368" s="49"/>
    </row>
    <row r="369" spans="1:10" ht="32.25" customHeight="1" x14ac:dyDescent="0.25">
      <c r="A369" s="50" t="s">
        <v>14</v>
      </c>
      <c r="B369" s="125" t="s">
        <v>296</v>
      </c>
      <c r="C369" s="126"/>
      <c r="D369" s="46" t="s">
        <v>18</v>
      </c>
      <c r="E369" s="127" t="s">
        <v>152</v>
      </c>
      <c r="F369" s="128"/>
      <c r="G369" s="129"/>
      <c r="H369" s="51" t="s">
        <v>15</v>
      </c>
      <c r="I369" s="125" t="s">
        <v>304</v>
      </c>
      <c r="J369" s="121"/>
    </row>
    <row r="370" spans="1:10" ht="20.25" customHeight="1" x14ac:dyDescent="0.25">
      <c r="A370" s="130" t="s">
        <v>0</v>
      </c>
      <c r="B370" s="132" t="s">
        <v>16</v>
      </c>
      <c r="C370" s="132" t="s">
        <v>1</v>
      </c>
      <c r="D370" s="134" t="s">
        <v>30</v>
      </c>
      <c r="E370" s="134" t="s">
        <v>4</v>
      </c>
      <c r="F370" s="136" t="s">
        <v>2</v>
      </c>
      <c r="G370" s="137"/>
      <c r="H370" s="138"/>
      <c r="I370" s="134" t="s">
        <v>5</v>
      </c>
      <c r="J370" s="139" t="s">
        <v>21</v>
      </c>
    </row>
    <row r="371" spans="1:10" ht="20.25" customHeight="1" x14ac:dyDescent="0.25">
      <c r="A371" s="131"/>
      <c r="B371" s="133"/>
      <c r="C371" s="133"/>
      <c r="D371" s="135"/>
      <c r="E371" s="135"/>
      <c r="F371" s="71" t="s">
        <v>7</v>
      </c>
      <c r="G371" s="54" t="s">
        <v>8</v>
      </c>
      <c r="H371" s="54" t="s">
        <v>9</v>
      </c>
      <c r="I371" s="135"/>
      <c r="J371" s="140"/>
    </row>
    <row r="372" spans="1:10" ht="24.9" customHeight="1" x14ac:dyDescent="0.25">
      <c r="A372" s="55">
        <v>44475</v>
      </c>
      <c r="B372" s="15" t="s">
        <v>299</v>
      </c>
      <c r="C372" s="8" t="s">
        <v>101</v>
      </c>
      <c r="D372" s="54">
        <v>42900</v>
      </c>
      <c r="E372" s="54"/>
      <c r="F372" s="53"/>
      <c r="G372" s="72"/>
      <c r="H372" s="54"/>
      <c r="I372" s="54">
        <f>SUM(D372:H372)</f>
        <v>42900</v>
      </c>
      <c r="J372" s="9" t="s">
        <v>228</v>
      </c>
    </row>
    <row r="373" spans="1:10" ht="24.9" customHeight="1" x14ac:dyDescent="0.25">
      <c r="A373" s="55">
        <v>44475</v>
      </c>
      <c r="B373" s="15" t="s">
        <v>300</v>
      </c>
      <c r="C373" s="8" t="s">
        <v>101</v>
      </c>
      <c r="D373" s="54">
        <v>44900</v>
      </c>
      <c r="E373" s="54"/>
      <c r="F373" s="54"/>
      <c r="G373" s="54"/>
      <c r="H373" s="54"/>
      <c r="I373" s="54">
        <f t="shared" ref="I373" si="26">SUM(D373:H373)</f>
        <v>44900</v>
      </c>
      <c r="J373" s="9" t="s">
        <v>228</v>
      </c>
    </row>
    <row r="374" spans="1:10" ht="24.9" customHeight="1" x14ac:dyDescent="0.25">
      <c r="A374" s="55">
        <v>44475</v>
      </c>
      <c r="B374" s="15" t="s">
        <v>306</v>
      </c>
      <c r="C374" s="8" t="s">
        <v>22</v>
      </c>
      <c r="D374" s="54">
        <v>10000</v>
      </c>
      <c r="E374" s="54"/>
      <c r="F374" s="71"/>
      <c r="G374" s="54"/>
      <c r="H374" s="54"/>
      <c r="I374" s="54">
        <f>SUM(D374:H374)</f>
        <v>10000</v>
      </c>
      <c r="J374" s="9" t="s">
        <v>228</v>
      </c>
    </row>
    <row r="375" spans="1:10" ht="24.9" customHeight="1" x14ac:dyDescent="0.25">
      <c r="A375" s="55">
        <v>44475</v>
      </c>
      <c r="B375" s="15" t="s">
        <v>24</v>
      </c>
      <c r="C375" s="56"/>
      <c r="D375" s="54"/>
      <c r="E375" s="54"/>
      <c r="F375" s="54">
        <v>4800</v>
      </c>
      <c r="G375" s="54">
        <v>10500</v>
      </c>
      <c r="H375" s="54">
        <v>17500</v>
      </c>
      <c r="I375" s="54">
        <f t="shared" ref="I375" si="27">SUM(D375:H375)</f>
        <v>32800</v>
      </c>
      <c r="J375" s="9" t="s">
        <v>228</v>
      </c>
    </row>
    <row r="376" spans="1:10" ht="24.9" customHeight="1" x14ac:dyDescent="0.25">
      <c r="A376" s="55">
        <v>44475</v>
      </c>
      <c r="B376" s="15" t="s">
        <v>303</v>
      </c>
      <c r="C376" s="8" t="s">
        <v>22</v>
      </c>
      <c r="D376" s="54">
        <v>4600</v>
      </c>
      <c r="E376" s="54"/>
      <c r="F376" s="71"/>
      <c r="G376" s="54"/>
      <c r="H376" s="54"/>
      <c r="I376" s="54">
        <f>SUM(D376:H376)</f>
        <v>4600</v>
      </c>
      <c r="J376" s="9" t="s">
        <v>228</v>
      </c>
    </row>
    <row r="377" spans="1:10" ht="24.9" customHeight="1" x14ac:dyDescent="0.25">
      <c r="A377" s="55"/>
      <c r="B377" s="15"/>
      <c r="C377" s="8"/>
      <c r="D377" s="54"/>
      <c r="E377" s="54"/>
      <c r="F377" s="71"/>
      <c r="G377" s="54"/>
      <c r="H377" s="54"/>
      <c r="I377" s="54">
        <f>SUM(D377:H377)</f>
        <v>0</v>
      </c>
      <c r="J377" s="9" t="s">
        <v>228</v>
      </c>
    </row>
    <row r="378" spans="1:10" ht="24.9" customHeight="1" x14ac:dyDescent="0.25">
      <c r="A378" s="55"/>
      <c r="B378" s="56"/>
      <c r="C378" s="56"/>
      <c r="D378" s="54"/>
      <c r="E378" s="54"/>
      <c r="F378" s="54"/>
      <c r="G378" s="54"/>
      <c r="H378" s="54"/>
      <c r="I378" s="54">
        <f t="shared" ref="I378:I383" si="28">SUM(D378:H378)</f>
        <v>0</v>
      </c>
      <c r="J378" s="57"/>
    </row>
    <row r="379" spans="1:10" ht="24.9" customHeight="1" x14ac:dyDescent="0.25">
      <c r="A379" s="55"/>
      <c r="B379" s="56"/>
      <c r="C379" s="56"/>
      <c r="D379" s="54"/>
      <c r="E379" s="54"/>
      <c r="F379" s="54"/>
      <c r="G379" s="54"/>
      <c r="H379" s="54"/>
      <c r="I379" s="54">
        <f t="shared" si="28"/>
        <v>0</v>
      </c>
      <c r="J379" s="57"/>
    </row>
    <row r="380" spans="1:10" ht="24.9" customHeight="1" x14ac:dyDescent="0.25">
      <c r="A380" s="55"/>
      <c r="B380" s="56"/>
      <c r="C380" s="56"/>
      <c r="D380" s="54"/>
      <c r="E380" s="54"/>
      <c r="F380" s="54"/>
      <c r="G380" s="54"/>
      <c r="H380" s="54"/>
      <c r="I380" s="54">
        <f t="shared" si="28"/>
        <v>0</v>
      </c>
      <c r="J380" s="57"/>
    </row>
    <row r="381" spans="1:10" ht="24.9" customHeight="1" x14ac:dyDescent="0.25">
      <c r="A381" s="55"/>
      <c r="B381" s="56"/>
      <c r="C381" s="56"/>
      <c r="D381" s="54"/>
      <c r="E381" s="54"/>
      <c r="F381" s="54"/>
      <c r="G381" s="54"/>
      <c r="H381" s="54"/>
      <c r="I381" s="54">
        <f t="shared" si="28"/>
        <v>0</v>
      </c>
      <c r="J381" s="57"/>
    </row>
    <row r="382" spans="1:10" ht="24.9" customHeight="1" x14ac:dyDescent="0.25">
      <c r="A382" s="55"/>
      <c r="B382" s="56"/>
      <c r="C382" s="56"/>
      <c r="D382" s="54"/>
      <c r="E382" s="54"/>
      <c r="F382" s="54"/>
      <c r="G382" s="54"/>
      <c r="H382" s="54"/>
      <c r="I382" s="54">
        <f t="shared" si="28"/>
        <v>0</v>
      </c>
      <c r="J382" s="57"/>
    </row>
    <row r="383" spans="1:10" ht="24.9" customHeight="1" x14ac:dyDescent="0.25">
      <c r="A383" s="73"/>
      <c r="B383" s="74"/>
      <c r="C383" s="56"/>
      <c r="D383" s="75"/>
      <c r="E383" s="75"/>
      <c r="F383" s="75"/>
      <c r="G383" s="75"/>
      <c r="H383" s="75"/>
      <c r="I383" s="54">
        <f t="shared" si="28"/>
        <v>0</v>
      </c>
      <c r="J383" s="76"/>
    </row>
    <row r="384" spans="1:10" ht="29.25" customHeight="1" x14ac:dyDescent="0.25">
      <c r="A384" s="116"/>
      <c r="B384" s="117"/>
      <c r="C384" s="118"/>
      <c r="D384" s="59"/>
      <c r="E384" s="59"/>
      <c r="F384" s="59"/>
      <c r="G384" s="59"/>
      <c r="H384" s="59"/>
      <c r="I384" s="59">
        <f>SUM(I372:I383)</f>
        <v>135200</v>
      </c>
      <c r="J384" s="60"/>
    </row>
    <row r="385" spans="1:10" ht="30" customHeight="1" x14ac:dyDescent="0.25">
      <c r="A385" s="119" t="s">
        <v>19</v>
      </c>
      <c r="B385" s="120"/>
      <c r="C385" s="120"/>
      <c r="D385" s="120"/>
      <c r="E385" s="120"/>
      <c r="F385" s="120"/>
      <c r="G385" s="120"/>
      <c r="H385" s="120"/>
      <c r="I385" s="120"/>
      <c r="J385" s="121"/>
    </row>
    <row r="386" spans="1:10" ht="21" customHeight="1" x14ac:dyDescent="0.25">
      <c r="A386" s="109"/>
      <c r="B386" s="109"/>
      <c r="C386" s="109"/>
      <c r="D386" s="109"/>
      <c r="E386" s="109"/>
      <c r="F386" s="109"/>
      <c r="G386" s="109"/>
      <c r="H386" s="109"/>
      <c r="I386" s="109"/>
      <c r="J386" s="109"/>
    </row>
  </sheetData>
  <mergeCells count="255">
    <mergeCell ref="A361:C361"/>
    <mergeCell ref="A362:J362"/>
    <mergeCell ref="F324:H324"/>
    <mergeCell ref="I324:I325"/>
    <mergeCell ref="J324:J325"/>
    <mergeCell ref="A338:C338"/>
    <mergeCell ref="A339:J339"/>
    <mergeCell ref="A342:J342"/>
    <mergeCell ref="A345:D345"/>
    <mergeCell ref="B346:C346"/>
    <mergeCell ref="E346:G346"/>
    <mergeCell ref="I346:J346"/>
    <mergeCell ref="A347:A348"/>
    <mergeCell ref="B347:B348"/>
    <mergeCell ref="C347:C348"/>
    <mergeCell ref="D347:D348"/>
    <mergeCell ref="E347:E348"/>
    <mergeCell ref="F347:H347"/>
    <mergeCell ref="I347:I348"/>
    <mergeCell ref="J347:J348"/>
    <mergeCell ref="A322:D322"/>
    <mergeCell ref="B323:C323"/>
    <mergeCell ref="E323:G323"/>
    <mergeCell ref="I323:J323"/>
    <mergeCell ref="A324:A325"/>
    <mergeCell ref="B324:B325"/>
    <mergeCell ref="C324:C325"/>
    <mergeCell ref="D324:D325"/>
    <mergeCell ref="E324:E325"/>
    <mergeCell ref="A316:J316"/>
    <mergeCell ref="A319:J319"/>
    <mergeCell ref="A299:D299"/>
    <mergeCell ref="E278:E279"/>
    <mergeCell ref="F278:H278"/>
    <mergeCell ref="I278:I279"/>
    <mergeCell ref="J278:J279"/>
    <mergeCell ref="A278:A279"/>
    <mergeCell ref="B278:B279"/>
    <mergeCell ref="B300:C300"/>
    <mergeCell ref="E300:G300"/>
    <mergeCell ref="I300:J300"/>
    <mergeCell ref="C278:C279"/>
    <mergeCell ref="D278:D279"/>
    <mergeCell ref="A301:A302"/>
    <mergeCell ref="B301:B302"/>
    <mergeCell ref="C301:C302"/>
    <mergeCell ref="D301:D302"/>
    <mergeCell ref="E301:E302"/>
    <mergeCell ref="F301:H301"/>
    <mergeCell ref="I301:I302"/>
    <mergeCell ref="J301:J302"/>
    <mergeCell ref="A315:C315"/>
    <mergeCell ref="A276:D276"/>
    <mergeCell ref="B277:C277"/>
    <mergeCell ref="E277:G277"/>
    <mergeCell ref="I277:J277"/>
    <mergeCell ref="A292:C292"/>
    <mergeCell ref="A293:J293"/>
    <mergeCell ref="A296:J296"/>
    <mergeCell ref="A263:C263"/>
    <mergeCell ref="A264:J264"/>
    <mergeCell ref="A273:J273"/>
    <mergeCell ref="B249:C249"/>
    <mergeCell ref="E249:G249"/>
    <mergeCell ref="I249:J249"/>
    <mergeCell ref="A250:A251"/>
    <mergeCell ref="B250:B251"/>
    <mergeCell ref="C250:C251"/>
    <mergeCell ref="D250:D251"/>
    <mergeCell ref="E228:E229"/>
    <mergeCell ref="F228:H228"/>
    <mergeCell ref="I228:I229"/>
    <mergeCell ref="J228:J229"/>
    <mergeCell ref="A228:A229"/>
    <mergeCell ref="B228:B229"/>
    <mergeCell ref="C228:C229"/>
    <mergeCell ref="D228:D229"/>
    <mergeCell ref="E250:E251"/>
    <mergeCell ref="F250:H250"/>
    <mergeCell ref="I250:I251"/>
    <mergeCell ref="A241:C241"/>
    <mergeCell ref="A242:J242"/>
    <mergeCell ref="A245:J245"/>
    <mergeCell ref="A248:D248"/>
    <mergeCell ref="J250:J251"/>
    <mergeCell ref="A202:A203"/>
    <mergeCell ref="B202:B203"/>
    <mergeCell ref="C202:C203"/>
    <mergeCell ref="D202:D203"/>
    <mergeCell ref="E202:E203"/>
    <mergeCell ref="F202:H202"/>
    <mergeCell ref="I202:I203"/>
    <mergeCell ref="A226:D226"/>
    <mergeCell ref="B227:C227"/>
    <mergeCell ref="E227:G227"/>
    <mergeCell ref="I227:J227"/>
    <mergeCell ref="J202:J203"/>
    <mergeCell ref="A215:C215"/>
    <mergeCell ref="A216:J216"/>
    <mergeCell ref="A223:J223"/>
    <mergeCell ref="A200:D200"/>
    <mergeCell ref="E180:E181"/>
    <mergeCell ref="F180:H180"/>
    <mergeCell ref="I180:I181"/>
    <mergeCell ref="J180:J181"/>
    <mergeCell ref="A180:A181"/>
    <mergeCell ref="B180:B181"/>
    <mergeCell ref="B201:C201"/>
    <mergeCell ref="E201:G201"/>
    <mergeCell ref="I201:J201"/>
    <mergeCell ref="C180:C181"/>
    <mergeCell ref="D180:D181"/>
    <mergeCell ref="A178:D178"/>
    <mergeCell ref="B179:C179"/>
    <mergeCell ref="E179:G179"/>
    <mergeCell ref="I179:J179"/>
    <mergeCell ref="A193:C193"/>
    <mergeCell ref="A194:J194"/>
    <mergeCell ref="A197:J197"/>
    <mergeCell ref="A172:C172"/>
    <mergeCell ref="A173:J173"/>
    <mergeCell ref="A175:J175"/>
    <mergeCell ref="B158:C158"/>
    <mergeCell ref="E158:G158"/>
    <mergeCell ref="I158:J158"/>
    <mergeCell ref="A159:A160"/>
    <mergeCell ref="B159:B160"/>
    <mergeCell ref="C159:C160"/>
    <mergeCell ref="D159:D160"/>
    <mergeCell ref="E137:E138"/>
    <mergeCell ref="F137:H137"/>
    <mergeCell ref="I137:I138"/>
    <mergeCell ref="J137:J138"/>
    <mergeCell ref="A137:A138"/>
    <mergeCell ref="B137:B138"/>
    <mergeCell ref="C137:C138"/>
    <mergeCell ref="D137:D138"/>
    <mergeCell ref="E159:E160"/>
    <mergeCell ref="F159:H159"/>
    <mergeCell ref="I159:I160"/>
    <mergeCell ref="A150:C150"/>
    <mergeCell ref="A151:J151"/>
    <mergeCell ref="A154:J154"/>
    <mergeCell ref="A157:D157"/>
    <mergeCell ref="J159:J160"/>
    <mergeCell ref="A115:A116"/>
    <mergeCell ref="B115:B116"/>
    <mergeCell ref="C115:C116"/>
    <mergeCell ref="D115:D116"/>
    <mergeCell ref="E115:E116"/>
    <mergeCell ref="F115:H115"/>
    <mergeCell ref="I115:I116"/>
    <mergeCell ref="A135:D135"/>
    <mergeCell ref="B136:C136"/>
    <mergeCell ref="E136:G136"/>
    <mergeCell ref="I136:J136"/>
    <mergeCell ref="J115:J116"/>
    <mergeCell ref="A129:C129"/>
    <mergeCell ref="A130:J130"/>
    <mergeCell ref="A132:J132"/>
    <mergeCell ref="A113:D113"/>
    <mergeCell ref="E93:E94"/>
    <mergeCell ref="F93:H93"/>
    <mergeCell ref="I93:I94"/>
    <mergeCell ref="J93:J94"/>
    <mergeCell ref="A93:A94"/>
    <mergeCell ref="B93:B94"/>
    <mergeCell ref="B114:C114"/>
    <mergeCell ref="E114:G114"/>
    <mergeCell ref="I114:J114"/>
    <mergeCell ref="C93:C94"/>
    <mergeCell ref="D93:D94"/>
    <mergeCell ref="A91:D91"/>
    <mergeCell ref="B92:C92"/>
    <mergeCell ref="E92:G92"/>
    <mergeCell ref="I92:J92"/>
    <mergeCell ref="A106:C106"/>
    <mergeCell ref="A107:J107"/>
    <mergeCell ref="A110:J110"/>
    <mergeCell ref="A84:C84"/>
    <mergeCell ref="A85:J85"/>
    <mergeCell ref="A88:J88"/>
    <mergeCell ref="A71:A72"/>
    <mergeCell ref="B71:B72"/>
    <mergeCell ref="C71:C72"/>
    <mergeCell ref="D71:D72"/>
    <mergeCell ref="E49:E50"/>
    <mergeCell ref="F49:H49"/>
    <mergeCell ref="I49:I50"/>
    <mergeCell ref="J49:J50"/>
    <mergeCell ref="A49:A50"/>
    <mergeCell ref="B49:B50"/>
    <mergeCell ref="C49:C50"/>
    <mergeCell ref="D49:D50"/>
    <mergeCell ref="E71:E72"/>
    <mergeCell ref="F71:H71"/>
    <mergeCell ref="I71:I72"/>
    <mergeCell ref="A62:C62"/>
    <mergeCell ref="A63:J63"/>
    <mergeCell ref="A66:J66"/>
    <mergeCell ref="A69:D69"/>
    <mergeCell ref="J71:J72"/>
    <mergeCell ref="A47:D47"/>
    <mergeCell ref="B48:C48"/>
    <mergeCell ref="E48:G48"/>
    <mergeCell ref="I48:J48"/>
    <mergeCell ref="J28:J29"/>
    <mergeCell ref="A41:C41"/>
    <mergeCell ref="A42:J42"/>
    <mergeCell ref="A44:J44"/>
    <mergeCell ref="B70:C70"/>
    <mergeCell ref="E70:G70"/>
    <mergeCell ref="I70:J70"/>
    <mergeCell ref="B27:C27"/>
    <mergeCell ref="E27:G27"/>
    <mergeCell ref="I27:J27"/>
    <mergeCell ref="C6:C7"/>
    <mergeCell ref="D6:D7"/>
    <mergeCell ref="A28:A29"/>
    <mergeCell ref="B28:B29"/>
    <mergeCell ref="C28:C29"/>
    <mergeCell ref="D28:D29"/>
    <mergeCell ref="E28:E29"/>
    <mergeCell ref="F28:H28"/>
    <mergeCell ref="I28:I29"/>
    <mergeCell ref="A1:J1"/>
    <mergeCell ref="A4:D4"/>
    <mergeCell ref="B5:C5"/>
    <mergeCell ref="E5:G5"/>
    <mergeCell ref="I5:J5"/>
    <mergeCell ref="A19:C19"/>
    <mergeCell ref="A20:J20"/>
    <mergeCell ref="A23:J23"/>
    <mergeCell ref="A26:D26"/>
    <mergeCell ref="E6:E7"/>
    <mergeCell ref="F6:H6"/>
    <mergeCell ref="I6:I7"/>
    <mergeCell ref="J6:J7"/>
    <mergeCell ref="A6:A7"/>
    <mergeCell ref="B6:B7"/>
    <mergeCell ref="A384:C384"/>
    <mergeCell ref="A385:J385"/>
    <mergeCell ref="A365:J365"/>
    <mergeCell ref="A368:D368"/>
    <mergeCell ref="B369:C369"/>
    <mergeCell ref="E369:G369"/>
    <mergeCell ref="I369:J369"/>
    <mergeCell ref="A370:A371"/>
    <mergeCell ref="B370:B371"/>
    <mergeCell ref="C370:C371"/>
    <mergeCell ref="D370:D371"/>
    <mergeCell ref="E370:E371"/>
    <mergeCell ref="F370:H370"/>
    <mergeCell ref="I370:I371"/>
    <mergeCell ref="J370:J371"/>
  </mergeCells>
  <phoneticPr fontId="2" type="noConversion"/>
  <printOptions horizontalCentered="1"/>
  <pageMargins left="0.19685039370078741" right="0.15748031496062992" top="0.27559055118110237" bottom="0.19685039370078741" header="0.19685039370078741" footer="0.15748031496062992"/>
  <pageSetup paperSize="9" scale="7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C19" sqref="C19"/>
    </sheetView>
  </sheetViews>
  <sheetFormatPr defaultColWidth="8.8984375" defaultRowHeight="14.4" x14ac:dyDescent="0.25"/>
  <cols>
    <col min="1" max="1" width="9.3984375" style="33" bestFit="1" customWidth="1"/>
    <col min="2" max="2" width="13.59765625" style="33" bestFit="1" customWidth="1"/>
    <col min="3" max="3" width="10.8984375" style="34" customWidth="1"/>
    <col min="4" max="4" width="11.296875" style="34" customWidth="1"/>
    <col min="5" max="5" width="15.59765625" style="34" customWidth="1"/>
    <col min="6" max="6" width="14.69921875" style="33" customWidth="1"/>
    <col min="7" max="16384" width="8.8984375" style="33"/>
  </cols>
  <sheetData>
    <row r="1" spans="1:6" s="35" customFormat="1" ht="28.5" customHeight="1" x14ac:dyDescent="0.25">
      <c r="A1" s="142" t="s">
        <v>102</v>
      </c>
      <c r="B1" s="142"/>
      <c r="C1" s="142"/>
      <c r="D1" s="142"/>
      <c r="E1" s="142"/>
      <c r="F1" s="142"/>
    </row>
    <row r="2" spans="1:6" s="35" customFormat="1" ht="20.100000000000001" customHeight="1" x14ac:dyDescent="0.25">
      <c r="C2" s="36"/>
      <c r="D2" s="36"/>
      <c r="E2" s="36"/>
    </row>
    <row r="3" spans="1:6" s="35" customFormat="1" ht="30.75" customHeight="1" x14ac:dyDescent="0.25">
      <c r="A3" s="37" t="s">
        <v>103</v>
      </c>
      <c r="B3" s="37" t="s">
        <v>104</v>
      </c>
      <c r="C3" s="38" t="s">
        <v>105</v>
      </c>
      <c r="D3" s="38" t="s">
        <v>106</v>
      </c>
      <c r="E3" s="38" t="s">
        <v>107</v>
      </c>
      <c r="F3" s="37" t="s">
        <v>108</v>
      </c>
    </row>
    <row r="4" spans="1:6" s="35" customFormat="1" ht="24" customHeight="1" x14ac:dyDescent="0.25">
      <c r="A4" s="39">
        <v>42801</v>
      </c>
      <c r="B4" s="37" t="s">
        <v>109</v>
      </c>
      <c r="C4" s="38">
        <v>7273</v>
      </c>
      <c r="D4" s="38">
        <v>727</v>
      </c>
      <c r="E4" s="38">
        <f>C4+D4</f>
        <v>8000</v>
      </c>
      <c r="F4" s="37" t="s">
        <v>110</v>
      </c>
    </row>
    <row r="5" spans="1:6" s="35" customFormat="1" ht="24" customHeight="1" x14ac:dyDescent="0.25">
      <c r="A5" s="39">
        <v>42801</v>
      </c>
      <c r="B5" s="37" t="s">
        <v>109</v>
      </c>
      <c r="C5" s="38">
        <v>7273</v>
      </c>
      <c r="D5" s="38">
        <v>727</v>
      </c>
      <c r="E5" s="38">
        <f t="shared" ref="E5:E18" si="0">C5+D5</f>
        <v>8000</v>
      </c>
      <c r="F5" s="37" t="s">
        <v>111</v>
      </c>
    </row>
    <row r="6" spans="1:6" s="35" customFormat="1" ht="24" customHeight="1" x14ac:dyDescent="0.25">
      <c r="A6" s="39">
        <v>42801</v>
      </c>
      <c r="B6" s="37" t="s">
        <v>112</v>
      </c>
      <c r="C6" s="38">
        <v>16364</v>
      </c>
      <c r="D6" s="38">
        <v>1636</v>
      </c>
      <c r="E6" s="38">
        <f t="shared" si="0"/>
        <v>18000</v>
      </c>
      <c r="F6" s="37" t="s">
        <v>113</v>
      </c>
    </row>
    <row r="7" spans="1:6" s="35" customFormat="1" ht="24" customHeight="1" x14ac:dyDescent="0.25">
      <c r="A7" s="39">
        <v>42801</v>
      </c>
      <c r="B7" s="37" t="s">
        <v>114</v>
      </c>
      <c r="C7" s="38">
        <v>18184</v>
      </c>
      <c r="D7" s="38">
        <v>1816</v>
      </c>
      <c r="E7" s="38">
        <f t="shared" si="0"/>
        <v>20000</v>
      </c>
      <c r="F7" s="37" t="s">
        <v>9</v>
      </c>
    </row>
    <row r="8" spans="1:6" s="35" customFormat="1" ht="24" customHeight="1" x14ac:dyDescent="0.25">
      <c r="A8" s="39">
        <v>42801</v>
      </c>
      <c r="B8" s="37" t="s">
        <v>115</v>
      </c>
      <c r="C8" s="38">
        <v>8636</v>
      </c>
      <c r="D8" s="38">
        <v>864</v>
      </c>
      <c r="E8" s="38">
        <f>C8+D8</f>
        <v>9500</v>
      </c>
      <c r="F8" s="37" t="s">
        <v>116</v>
      </c>
    </row>
    <row r="9" spans="1:6" s="35" customFormat="1" ht="24" customHeight="1" x14ac:dyDescent="0.25">
      <c r="A9" s="39">
        <v>42801</v>
      </c>
      <c r="B9" s="37" t="s">
        <v>117</v>
      </c>
      <c r="C9" s="38">
        <v>10000</v>
      </c>
      <c r="D9" s="38">
        <v>1000</v>
      </c>
      <c r="E9" s="38">
        <f t="shared" si="0"/>
        <v>11000</v>
      </c>
      <c r="F9" s="37" t="s">
        <v>116</v>
      </c>
    </row>
    <row r="10" spans="1:6" s="35" customFormat="1" ht="24" customHeight="1" x14ac:dyDescent="0.25">
      <c r="A10" s="39">
        <v>42801</v>
      </c>
      <c r="B10" s="37" t="s">
        <v>118</v>
      </c>
      <c r="C10" s="38">
        <v>29091</v>
      </c>
      <c r="D10" s="38">
        <v>2909</v>
      </c>
      <c r="E10" s="38">
        <f t="shared" si="0"/>
        <v>32000</v>
      </c>
      <c r="F10" s="37" t="s">
        <v>119</v>
      </c>
    </row>
    <row r="11" spans="1:6" s="35" customFormat="1" ht="24" customHeight="1" x14ac:dyDescent="0.25">
      <c r="A11" s="39">
        <v>42801</v>
      </c>
      <c r="B11" s="37" t="s">
        <v>121</v>
      </c>
      <c r="C11" s="38">
        <v>109091</v>
      </c>
      <c r="D11" s="38">
        <v>10909</v>
      </c>
      <c r="E11" s="38">
        <f t="shared" si="0"/>
        <v>120000</v>
      </c>
      <c r="F11" s="37" t="s">
        <v>120</v>
      </c>
    </row>
    <row r="12" spans="1:6" s="35" customFormat="1" ht="24" customHeight="1" x14ac:dyDescent="0.25">
      <c r="A12" s="39">
        <v>42802</v>
      </c>
      <c r="B12" s="37" t="s">
        <v>122</v>
      </c>
      <c r="C12" s="38">
        <v>11819</v>
      </c>
      <c r="D12" s="38">
        <v>1181</v>
      </c>
      <c r="E12" s="38">
        <f t="shared" si="0"/>
        <v>13000</v>
      </c>
      <c r="F12" s="37" t="s">
        <v>7</v>
      </c>
    </row>
    <row r="13" spans="1:6" s="35" customFormat="1" ht="24" customHeight="1" x14ac:dyDescent="0.25">
      <c r="A13" s="39">
        <v>42802</v>
      </c>
      <c r="B13" s="37" t="s">
        <v>123</v>
      </c>
      <c r="C13" s="38">
        <v>18182</v>
      </c>
      <c r="D13" s="38">
        <v>1818</v>
      </c>
      <c r="E13" s="38">
        <f t="shared" si="0"/>
        <v>20000</v>
      </c>
      <c r="F13" s="37" t="s">
        <v>8</v>
      </c>
    </row>
    <row r="14" spans="1:6" s="35" customFormat="1" ht="24" customHeight="1" x14ac:dyDescent="0.25">
      <c r="A14" s="39">
        <v>42802</v>
      </c>
      <c r="B14" s="37" t="s">
        <v>124</v>
      </c>
      <c r="C14" s="38">
        <v>118182</v>
      </c>
      <c r="D14" s="38">
        <v>11818</v>
      </c>
      <c r="E14" s="38">
        <f t="shared" si="0"/>
        <v>130000</v>
      </c>
      <c r="F14" s="37" t="s">
        <v>120</v>
      </c>
    </row>
    <row r="15" spans="1:6" s="35" customFormat="1" ht="24" customHeight="1" x14ac:dyDescent="0.25">
      <c r="A15" s="39">
        <v>42803</v>
      </c>
      <c r="B15" s="37" t="s">
        <v>125</v>
      </c>
      <c r="C15" s="38">
        <v>16819</v>
      </c>
      <c r="D15" s="38">
        <v>1681</v>
      </c>
      <c r="E15" s="38">
        <f t="shared" si="0"/>
        <v>18500</v>
      </c>
      <c r="F15" s="37" t="s">
        <v>126</v>
      </c>
    </row>
    <row r="16" spans="1:6" s="35" customFormat="1" ht="24" customHeight="1" x14ac:dyDescent="0.25">
      <c r="A16" s="39">
        <v>42803</v>
      </c>
      <c r="B16" s="37" t="s">
        <v>128</v>
      </c>
      <c r="C16" s="38">
        <v>8909</v>
      </c>
      <c r="D16" s="38">
        <v>891</v>
      </c>
      <c r="E16" s="38">
        <f t="shared" si="0"/>
        <v>9800</v>
      </c>
      <c r="F16" s="37" t="s">
        <v>127</v>
      </c>
    </row>
    <row r="17" spans="1:6" s="35" customFormat="1" ht="24" customHeight="1" x14ac:dyDescent="0.25">
      <c r="A17" s="39">
        <v>42803</v>
      </c>
      <c r="B17" s="37" t="s">
        <v>129</v>
      </c>
      <c r="C17" s="38">
        <v>35455</v>
      </c>
      <c r="D17" s="38">
        <v>3545</v>
      </c>
      <c r="E17" s="38">
        <f t="shared" si="0"/>
        <v>39000</v>
      </c>
      <c r="F17" s="37" t="s">
        <v>119</v>
      </c>
    </row>
    <row r="18" spans="1:6" s="35" customFormat="1" ht="24" customHeight="1" x14ac:dyDescent="0.25">
      <c r="A18" s="39">
        <v>42803</v>
      </c>
      <c r="B18" s="37" t="s">
        <v>130</v>
      </c>
      <c r="C18" s="38">
        <v>31819</v>
      </c>
      <c r="D18" s="38">
        <v>3181</v>
      </c>
      <c r="E18" s="38">
        <f t="shared" si="0"/>
        <v>35000</v>
      </c>
      <c r="F18" s="37" t="s">
        <v>119</v>
      </c>
    </row>
    <row r="19" spans="1:6" s="35" customFormat="1" ht="28.5" customHeight="1" x14ac:dyDescent="0.25">
      <c r="A19" s="37"/>
      <c r="B19" s="37"/>
      <c r="C19" s="38">
        <f>SUM(C4:C18)</f>
        <v>447097</v>
      </c>
      <c r="D19" s="38">
        <f t="shared" ref="D19:E19" si="1">SUM(D4:D18)</f>
        <v>44703</v>
      </c>
      <c r="E19" s="38">
        <f t="shared" si="1"/>
        <v>491800</v>
      </c>
      <c r="F19" s="37"/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1"/>
  <sheetViews>
    <sheetView topLeftCell="A4" zoomScale="85" zoomScaleNormal="85" workbookViewId="0">
      <selection activeCell="L17" sqref="L17"/>
    </sheetView>
  </sheetViews>
  <sheetFormatPr defaultColWidth="8.8984375" defaultRowHeight="14.4" x14ac:dyDescent="0.25"/>
  <cols>
    <col min="1" max="1" width="9.69921875" style="13" customWidth="1"/>
    <col min="2" max="2" width="19.69921875" style="13" customWidth="1"/>
    <col min="3" max="3" width="9.09765625" style="13" customWidth="1"/>
    <col min="4" max="4" width="11.19921875" style="25" customWidth="1"/>
    <col min="5" max="5" width="11.3984375" style="25" customWidth="1"/>
    <col min="6" max="8" width="10.796875" style="25" customWidth="1"/>
    <col min="9" max="9" width="12.796875" style="25" customWidth="1"/>
    <col min="10" max="10" width="11.69921875" style="13" customWidth="1"/>
    <col min="11" max="16384" width="8.8984375" style="6"/>
  </cols>
  <sheetData>
    <row r="1" spans="1:10" s="2" customFormat="1" ht="32.25" customHeight="1" x14ac:dyDescent="0.25">
      <c r="A1" s="143" t="s">
        <v>25</v>
      </c>
      <c r="B1" s="143"/>
      <c r="C1" s="143"/>
      <c r="D1" s="143"/>
      <c r="E1" s="143"/>
      <c r="F1" s="143"/>
      <c r="G1" s="143"/>
      <c r="H1" s="143"/>
      <c r="I1" s="143"/>
      <c r="J1" s="143"/>
    </row>
    <row r="2" spans="1:10" s="2" customFormat="1" ht="18" customHeight="1" x14ac:dyDescent="0.25">
      <c r="A2" s="1"/>
      <c r="B2" s="1"/>
      <c r="C2" s="1"/>
      <c r="D2" s="16"/>
      <c r="E2" s="16"/>
      <c r="F2" s="16"/>
      <c r="G2" s="16"/>
      <c r="H2" s="16"/>
      <c r="I2" s="16"/>
      <c r="J2" s="1"/>
    </row>
    <row r="3" spans="1:10" s="2" customFormat="1" ht="26.25" customHeight="1" x14ac:dyDescent="0.25">
      <c r="A3" s="1"/>
      <c r="B3" s="1"/>
      <c r="C3" s="1"/>
      <c r="D3" s="16"/>
      <c r="E3" s="16"/>
      <c r="F3" s="16"/>
      <c r="G3" s="16"/>
      <c r="H3" s="17" t="s">
        <v>11</v>
      </c>
      <c r="I3" s="18" t="s">
        <v>12</v>
      </c>
      <c r="J3" s="3" t="s">
        <v>13</v>
      </c>
    </row>
    <row r="4" spans="1:10" s="2" customFormat="1" ht="46.5" customHeight="1" x14ac:dyDescent="0.25">
      <c r="A4" s="123" t="s">
        <v>55</v>
      </c>
      <c r="B4" s="144"/>
      <c r="C4" s="144"/>
      <c r="D4" s="144"/>
      <c r="E4" s="19"/>
      <c r="F4" s="19"/>
      <c r="G4" s="19"/>
      <c r="H4" s="20"/>
      <c r="I4" s="21"/>
      <c r="J4" s="4"/>
    </row>
    <row r="5" spans="1:10" ht="32.25" customHeight="1" x14ac:dyDescent="0.25">
      <c r="A5" s="5" t="s">
        <v>14</v>
      </c>
      <c r="B5" s="125" t="s">
        <v>37</v>
      </c>
      <c r="C5" s="145"/>
      <c r="D5" s="19" t="s">
        <v>18</v>
      </c>
      <c r="E5" s="127" t="s">
        <v>38</v>
      </c>
      <c r="F5" s="146"/>
      <c r="G5" s="147"/>
      <c r="H5" s="22" t="s">
        <v>15</v>
      </c>
      <c r="I5" s="148" t="s">
        <v>39</v>
      </c>
      <c r="J5" s="149"/>
    </row>
    <row r="6" spans="1:10" s="7" customFormat="1" ht="20.25" customHeight="1" x14ac:dyDescent="0.2">
      <c r="A6" s="164" t="s">
        <v>0</v>
      </c>
      <c r="B6" s="166" t="s">
        <v>16</v>
      </c>
      <c r="C6" s="166" t="s">
        <v>1</v>
      </c>
      <c r="D6" s="157"/>
      <c r="E6" s="157" t="s">
        <v>30</v>
      </c>
      <c r="F6" s="159" t="s">
        <v>2</v>
      </c>
      <c r="G6" s="160"/>
      <c r="H6" s="161"/>
      <c r="I6" s="157" t="s">
        <v>5</v>
      </c>
      <c r="J6" s="162" t="s">
        <v>21</v>
      </c>
    </row>
    <row r="7" spans="1:10" s="7" customFormat="1" ht="20.25" customHeight="1" x14ac:dyDescent="0.2">
      <c r="A7" s="165"/>
      <c r="B7" s="167"/>
      <c r="C7" s="167"/>
      <c r="D7" s="158"/>
      <c r="E7" s="158"/>
      <c r="F7" s="23" t="s">
        <v>7</v>
      </c>
      <c r="G7" s="23" t="s">
        <v>8</v>
      </c>
      <c r="H7" s="23" t="s">
        <v>9</v>
      </c>
      <c r="I7" s="158"/>
      <c r="J7" s="163"/>
    </row>
    <row r="8" spans="1:10" s="7" customFormat="1" ht="24.9" customHeight="1" x14ac:dyDescent="0.2">
      <c r="A8" s="10">
        <v>42682</v>
      </c>
      <c r="B8" s="15" t="s">
        <v>32</v>
      </c>
      <c r="C8" s="8" t="s">
        <v>34</v>
      </c>
      <c r="D8" s="23"/>
      <c r="E8" s="23">
        <v>273400</v>
      </c>
      <c r="H8" s="23"/>
      <c r="I8" s="23">
        <f>SUM(D8:H8)</f>
        <v>273400</v>
      </c>
      <c r="J8" s="9" t="s">
        <v>35</v>
      </c>
    </row>
    <row r="9" spans="1:10" s="7" customFormat="1" ht="24.9" customHeight="1" x14ac:dyDescent="0.2">
      <c r="A9" s="10">
        <v>42688</v>
      </c>
      <c r="B9" s="15" t="s">
        <v>40</v>
      </c>
      <c r="C9" s="155" t="s">
        <v>41</v>
      </c>
      <c r="D9" s="156"/>
      <c r="E9" s="23">
        <v>175340</v>
      </c>
      <c r="F9" s="23"/>
      <c r="G9" s="23"/>
      <c r="H9" s="23"/>
      <c r="I9" s="23">
        <f t="shared" ref="I9:I18" si="0">SUM(D9:H9)</f>
        <v>175340</v>
      </c>
      <c r="J9" s="9"/>
    </row>
    <row r="10" spans="1:10" s="7" customFormat="1" ht="24.9" customHeight="1" x14ac:dyDescent="0.2">
      <c r="A10" s="10">
        <v>42688</v>
      </c>
      <c r="B10" s="15" t="s">
        <v>43</v>
      </c>
      <c r="C10" s="155" t="s">
        <v>42</v>
      </c>
      <c r="D10" s="156"/>
      <c r="E10" s="23">
        <v>5260</v>
      </c>
      <c r="F10" s="23"/>
      <c r="G10" s="23"/>
      <c r="H10" s="23"/>
      <c r="I10" s="23">
        <f t="shared" si="0"/>
        <v>5260</v>
      </c>
      <c r="J10" s="9"/>
    </row>
    <row r="11" spans="1:10" s="7" customFormat="1" ht="24.9" customHeight="1" x14ac:dyDescent="0.2">
      <c r="A11" s="10">
        <v>42688</v>
      </c>
      <c r="B11" s="15" t="s">
        <v>44</v>
      </c>
      <c r="C11" s="155" t="s">
        <v>45</v>
      </c>
      <c r="D11" s="156"/>
      <c r="E11" s="23"/>
      <c r="F11" s="23"/>
      <c r="G11" s="23"/>
      <c r="H11" s="23">
        <v>11670</v>
      </c>
      <c r="I11" s="23">
        <f t="shared" si="0"/>
        <v>11670</v>
      </c>
      <c r="J11" s="9"/>
    </row>
    <row r="12" spans="1:10" s="7" customFormat="1" ht="24.9" customHeight="1" x14ac:dyDescent="0.2">
      <c r="A12" s="10">
        <v>42689</v>
      </c>
      <c r="B12" s="15" t="s">
        <v>43</v>
      </c>
      <c r="C12" s="155" t="s">
        <v>46</v>
      </c>
      <c r="D12" s="156"/>
      <c r="E12" s="23">
        <v>20690</v>
      </c>
      <c r="F12" s="23"/>
      <c r="G12" s="23"/>
      <c r="H12" s="23"/>
      <c r="I12" s="23">
        <f t="shared" si="0"/>
        <v>20690</v>
      </c>
      <c r="J12" s="9"/>
    </row>
    <row r="13" spans="1:10" s="7" customFormat="1" ht="24.9" customHeight="1" x14ac:dyDescent="0.2">
      <c r="A13" s="10">
        <v>42689</v>
      </c>
      <c r="B13" s="15" t="s">
        <v>48</v>
      </c>
      <c r="C13" s="155" t="s">
        <v>47</v>
      </c>
      <c r="D13" s="156"/>
      <c r="E13" s="23">
        <v>2630</v>
      </c>
      <c r="F13" s="23"/>
      <c r="G13" s="23">
        <v>15780</v>
      </c>
      <c r="H13" s="23">
        <v>32780</v>
      </c>
      <c r="I13" s="23">
        <f t="shared" si="0"/>
        <v>51190</v>
      </c>
      <c r="J13" s="9"/>
    </row>
    <row r="14" spans="1:10" s="7" customFormat="1" ht="24.9" customHeight="1" x14ac:dyDescent="0.2">
      <c r="A14" s="10">
        <v>42690</v>
      </c>
      <c r="B14" s="15" t="s">
        <v>43</v>
      </c>
      <c r="C14" s="155" t="s">
        <v>49</v>
      </c>
      <c r="D14" s="156"/>
      <c r="E14" s="23">
        <v>9810</v>
      </c>
      <c r="F14" s="23"/>
      <c r="G14" s="23"/>
      <c r="H14" s="23"/>
      <c r="I14" s="23">
        <f t="shared" si="0"/>
        <v>9810</v>
      </c>
      <c r="J14" s="9"/>
    </row>
    <row r="15" spans="1:10" s="7" customFormat="1" ht="24.9" customHeight="1" x14ac:dyDescent="0.2">
      <c r="A15" s="10">
        <v>42690</v>
      </c>
      <c r="B15" s="15" t="s">
        <v>48</v>
      </c>
      <c r="C15" s="155" t="s">
        <v>50</v>
      </c>
      <c r="D15" s="156"/>
      <c r="E15" s="23">
        <v>2630</v>
      </c>
      <c r="F15" s="23"/>
      <c r="G15" s="23">
        <v>14020</v>
      </c>
      <c r="H15" s="23">
        <v>17530</v>
      </c>
      <c r="I15" s="23">
        <f t="shared" si="0"/>
        <v>34180</v>
      </c>
      <c r="J15" s="9"/>
    </row>
    <row r="16" spans="1:10" s="7" customFormat="1" ht="24.9" customHeight="1" x14ac:dyDescent="0.2">
      <c r="A16" s="10">
        <v>42691</v>
      </c>
      <c r="B16" s="15" t="s">
        <v>48</v>
      </c>
      <c r="C16" s="155" t="s">
        <v>51</v>
      </c>
      <c r="D16" s="156"/>
      <c r="E16" s="23">
        <v>2630</v>
      </c>
      <c r="F16" s="23"/>
      <c r="G16" s="23">
        <v>13320</v>
      </c>
      <c r="H16" s="23">
        <v>5520</v>
      </c>
      <c r="I16" s="23">
        <f t="shared" si="0"/>
        <v>21470</v>
      </c>
      <c r="J16" s="9"/>
    </row>
    <row r="17" spans="1:10" s="7" customFormat="1" ht="24.9" customHeight="1" x14ac:dyDescent="0.2">
      <c r="A17" s="10">
        <v>42704</v>
      </c>
      <c r="B17" s="8" t="s">
        <v>43</v>
      </c>
      <c r="C17" s="155" t="s">
        <v>52</v>
      </c>
      <c r="D17" s="156"/>
      <c r="E17" s="23">
        <v>6830</v>
      </c>
      <c r="F17" s="23"/>
      <c r="G17" s="23"/>
      <c r="H17" s="23"/>
      <c r="I17" s="23">
        <f t="shared" si="0"/>
        <v>6830</v>
      </c>
      <c r="J17" s="9"/>
    </row>
    <row r="18" spans="1:10" s="7" customFormat="1" ht="24.9" customHeight="1" x14ac:dyDescent="0.2">
      <c r="A18" s="10">
        <v>42704</v>
      </c>
      <c r="B18" s="15" t="s">
        <v>44</v>
      </c>
      <c r="C18" s="155" t="s">
        <v>57</v>
      </c>
      <c r="D18" s="156"/>
      <c r="E18" s="23"/>
      <c r="F18" s="23">
        <v>5170</v>
      </c>
      <c r="G18" s="23"/>
      <c r="H18" s="23">
        <v>21560</v>
      </c>
      <c r="I18" s="23">
        <f t="shared" si="0"/>
        <v>26730</v>
      </c>
      <c r="J18" s="9"/>
    </row>
    <row r="19" spans="1:10" s="7" customFormat="1" ht="29.25" customHeight="1" x14ac:dyDescent="0.2">
      <c r="A19" s="150"/>
      <c r="B19" s="151"/>
      <c r="C19" s="152"/>
      <c r="D19" s="24"/>
      <c r="E19" s="24"/>
      <c r="F19" s="24"/>
      <c r="G19" s="24"/>
      <c r="H19" s="24"/>
      <c r="I19" s="24">
        <f>SUM(I8:I18)</f>
        <v>636570</v>
      </c>
      <c r="J19" s="12"/>
    </row>
    <row r="20" spans="1:10" s="2" customFormat="1" ht="31.5" customHeight="1" x14ac:dyDescent="0.25">
      <c r="A20" s="153" t="s">
        <v>19</v>
      </c>
      <c r="B20" s="154"/>
      <c r="C20" s="154"/>
      <c r="D20" s="154"/>
      <c r="E20" s="154"/>
      <c r="F20" s="154"/>
      <c r="G20" s="154"/>
      <c r="H20" s="154"/>
      <c r="I20" s="154"/>
      <c r="J20" s="149"/>
    </row>
    <row r="21" spans="1:10" ht="21" customHeight="1" x14ac:dyDescent="0.25"/>
    <row r="22" spans="1:10" ht="19.5" customHeight="1" x14ac:dyDescent="0.25">
      <c r="A22" s="14"/>
      <c r="B22" s="14"/>
      <c r="C22" s="14"/>
      <c r="D22" s="26"/>
      <c r="E22" s="26"/>
      <c r="F22" s="26"/>
      <c r="G22" s="26"/>
      <c r="H22" s="26"/>
      <c r="I22" s="26"/>
      <c r="J22" s="14"/>
    </row>
    <row r="23" spans="1:10" s="2" customFormat="1" ht="32.25" customHeight="1" x14ac:dyDescent="0.25">
      <c r="A23" s="143" t="s">
        <v>26</v>
      </c>
      <c r="B23" s="143"/>
      <c r="C23" s="143"/>
      <c r="D23" s="143"/>
      <c r="E23" s="143"/>
      <c r="F23" s="143"/>
      <c r="G23" s="143"/>
      <c r="H23" s="143"/>
      <c r="I23" s="143"/>
      <c r="J23" s="143"/>
    </row>
    <row r="24" spans="1:10" s="2" customFormat="1" ht="18" customHeight="1" x14ac:dyDescent="0.25">
      <c r="A24" s="1"/>
      <c r="B24" s="1"/>
      <c r="C24" s="1"/>
      <c r="D24" s="16"/>
      <c r="E24" s="16"/>
      <c r="F24" s="16"/>
      <c r="G24" s="16"/>
      <c r="H24" s="16"/>
      <c r="I24" s="16"/>
      <c r="J24" s="1"/>
    </row>
    <row r="25" spans="1:10" s="2" customFormat="1" ht="26.25" customHeight="1" x14ac:dyDescent="0.25">
      <c r="A25" s="1"/>
      <c r="B25" s="1"/>
      <c r="C25" s="1"/>
      <c r="D25" s="16"/>
      <c r="E25" s="16"/>
      <c r="F25" s="16"/>
      <c r="G25" s="16"/>
      <c r="H25" s="17" t="s">
        <v>11</v>
      </c>
      <c r="I25" s="18" t="s">
        <v>12</v>
      </c>
      <c r="J25" s="3" t="s">
        <v>13</v>
      </c>
    </row>
    <row r="26" spans="1:10" s="2" customFormat="1" ht="46.5" customHeight="1" x14ac:dyDescent="0.25">
      <c r="A26" s="123" t="s">
        <v>56</v>
      </c>
      <c r="B26" s="144"/>
      <c r="C26" s="144"/>
      <c r="D26" s="144"/>
      <c r="E26" s="19"/>
      <c r="F26" s="19"/>
      <c r="G26" s="19"/>
      <c r="H26" s="20"/>
      <c r="I26" s="21"/>
      <c r="J26" s="4"/>
    </row>
    <row r="27" spans="1:10" ht="32.25" customHeight="1" x14ac:dyDescent="0.25">
      <c r="A27" s="5" t="s">
        <v>14</v>
      </c>
      <c r="B27" s="125" t="s">
        <v>37</v>
      </c>
      <c r="C27" s="145"/>
      <c r="D27" s="19" t="s">
        <v>18</v>
      </c>
      <c r="E27" s="127" t="s">
        <v>38</v>
      </c>
      <c r="F27" s="146"/>
      <c r="G27" s="147"/>
      <c r="H27" s="22" t="s">
        <v>15</v>
      </c>
      <c r="I27" s="148" t="s">
        <v>39</v>
      </c>
      <c r="J27" s="149"/>
    </row>
    <row r="28" spans="1:10" s="7" customFormat="1" ht="20.25" customHeight="1" x14ac:dyDescent="0.2">
      <c r="A28" s="164" t="s">
        <v>0</v>
      </c>
      <c r="B28" s="166" t="s">
        <v>16</v>
      </c>
      <c r="C28" s="166" t="s">
        <v>1</v>
      </c>
      <c r="D28" s="157"/>
      <c r="E28" s="157" t="s">
        <v>30</v>
      </c>
      <c r="F28" s="159" t="s">
        <v>2</v>
      </c>
      <c r="G28" s="160"/>
      <c r="H28" s="161"/>
      <c r="I28" s="157" t="s">
        <v>5</v>
      </c>
      <c r="J28" s="162" t="s">
        <v>21</v>
      </c>
    </row>
    <row r="29" spans="1:10" s="7" customFormat="1" ht="20.25" customHeight="1" x14ac:dyDescent="0.2">
      <c r="A29" s="165"/>
      <c r="B29" s="167"/>
      <c r="C29" s="167"/>
      <c r="D29" s="158"/>
      <c r="E29" s="158"/>
      <c r="F29" s="23" t="s">
        <v>7</v>
      </c>
      <c r="G29" s="23" t="s">
        <v>8</v>
      </c>
      <c r="H29" s="23" t="s">
        <v>9</v>
      </c>
      <c r="I29" s="158"/>
      <c r="J29" s="163"/>
    </row>
    <row r="30" spans="1:10" s="7" customFormat="1" ht="24.9" customHeight="1" x14ac:dyDescent="0.2">
      <c r="A30" s="10">
        <v>42704</v>
      </c>
      <c r="B30" s="15" t="s">
        <v>53</v>
      </c>
      <c r="C30" s="155" t="s">
        <v>58</v>
      </c>
      <c r="D30" s="156"/>
      <c r="E30" s="23">
        <v>106090</v>
      </c>
      <c r="H30" s="23"/>
      <c r="I30" s="23">
        <f>SUM(D30:H30)</f>
        <v>106090</v>
      </c>
      <c r="J30" s="9"/>
    </row>
    <row r="31" spans="1:10" s="7" customFormat="1" ht="24.9" customHeight="1" x14ac:dyDescent="0.2">
      <c r="A31" s="10">
        <v>42707</v>
      </c>
      <c r="B31" s="15" t="s">
        <v>54</v>
      </c>
      <c r="C31" s="155" t="s">
        <v>59</v>
      </c>
      <c r="D31" s="156"/>
      <c r="E31" s="23">
        <v>93920</v>
      </c>
      <c r="F31" s="23"/>
      <c r="G31" s="23"/>
      <c r="H31" s="23"/>
      <c r="I31" s="23">
        <f t="shared" ref="I31:I40" si="1">SUM(D31:H31)</f>
        <v>93920</v>
      </c>
      <c r="J31" s="9"/>
    </row>
    <row r="32" spans="1:10" s="7" customFormat="1" ht="24.9" customHeight="1" x14ac:dyDescent="0.2">
      <c r="A32" s="10">
        <v>42707</v>
      </c>
      <c r="B32" s="15" t="s">
        <v>29</v>
      </c>
      <c r="C32" s="155" t="s">
        <v>60</v>
      </c>
      <c r="D32" s="156"/>
      <c r="E32" s="23">
        <v>6260</v>
      </c>
      <c r="F32" s="23"/>
      <c r="G32" s="23"/>
      <c r="H32" s="23"/>
      <c r="I32" s="23">
        <f t="shared" si="1"/>
        <v>6260</v>
      </c>
      <c r="J32" s="9"/>
    </row>
    <row r="33" spans="1:10" s="7" customFormat="1" ht="24.9" customHeight="1" x14ac:dyDescent="0.2">
      <c r="A33" s="10"/>
      <c r="B33" s="15"/>
      <c r="C33" s="155"/>
      <c r="D33" s="156"/>
      <c r="E33" s="23"/>
      <c r="F33" s="23"/>
      <c r="G33" s="23"/>
      <c r="H33" s="23"/>
      <c r="I33" s="23">
        <f t="shared" si="1"/>
        <v>0</v>
      </c>
      <c r="J33" s="9"/>
    </row>
    <row r="34" spans="1:10" s="7" customFormat="1" ht="24.9" customHeight="1" x14ac:dyDescent="0.2">
      <c r="A34" s="10"/>
      <c r="B34" s="15"/>
      <c r="C34" s="155"/>
      <c r="D34" s="156"/>
      <c r="E34" s="23"/>
      <c r="F34" s="23"/>
      <c r="G34" s="23"/>
      <c r="H34" s="23"/>
      <c r="I34" s="23">
        <f t="shared" si="1"/>
        <v>0</v>
      </c>
      <c r="J34" s="9"/>
    </row>
    <row r="35" spans="1:10" s="7" customFormat="1" ht="24.9" customHeight="1" x14ac:dyDescent="0.2">
      <c r="A35" s="10"/>
      <c r="B35" s="15"/>
      <c r="C35" s="155"/>
      <c r="D35" s="156"/>
      <c r="E35" s="23"/>
      <c r="F35" s="23"/>
      <c r="G35" s="23"/>
      <c r="H35" s="23"/>
      <c r="I35" s="23">
        <f t="shared" si="1"/>
        <v>0</v>
      </c>
      <c r="J35" s="9"/>
    </row>
    <row r="36" spans="1:10" s="7" customFormat="1" ht="24.9" customHeight="1" x14ac:dyDescent="0.2">
      <c r="A36" s="10"/>
      <c r="B36" s="15"/>
      <c r="C36" s="155"/>
      <c r="D36" s="156"/>
      <c r="E36" s="23"/>
      <c r="F36" s="23"/>
      <c r="G36" s="23"/>
      <c r="H36" s="23"/>
      <c r="I36" s="23">
        <f t="shared" si="1"/>
        <v>0</v>
      </c>
      <c r="J36" s="9"/>
    </row>
    <row r="37" spans="1:10" s="7" customFormat="1" ht="24.9" customHeight="1" x14ac:dyDescent="0.2">
      <c r="A37" s="10"/>
      <c r="B37" s="15"/>
      <c r="C37" s="155"/>
      <c r="D37" s="156"/>
      <c r="E37" s="23"/>
      <c r="F37" s="23"/>
      <c r="G37" s="23"/>
      <c r="H37" s="23"/>
      <c r="I37" s="23">
        <f t="shared" si="1"/>
        <v>0</v>
      </c>
      <c r="J37" s="9"/>
    </row>
    <row r="38" spans="1:10" s="7" customFormat="1" ht="24.9" customHeight="1" x14ac:dyDescent="0.2">
      <c r="A38" s="10"/>
      <c r="B38" s="15"/>
      <c r="C38" s="155"/>
      <c r="D38" s="156"/>
      <c r="E38" s="23"/>
      <c r="F38" s="23"/>
      <c r="G38" s="23"/>
      <c r="H38" s="23"/>
      <c r="I38" s="23">
        <f t="shared" si="1"/>
        <v>0</v>
      </c>
      <c r="J38" s="9"/>
    </row>
    <row r="39" spans="1:10" s="7" customFormat="1" ht="24.9" customHeight="1" x14ac:dyDescent="0.2">
      <c r="A39" s="10"/>
      <c r="B39" s="8"/>
      <c r="C39" s="155"/>
      <c r="D39" s="156"/>
      <c r="E39" s="23"/>
      <c r="F39" s="23"/>
      <c r="G39" s="23"/>
      <c r="H39" s="23"/>
      <c r="I39" s="23">
        <f t="shared" si="1"/>
        <v>0</v>
      </c>
      <c r="J39" s="9"/>
    </row>
    <row r="40" spans="1:10" s="7" customFormat="1" ht="24.9" customHeight="1" x14ac:dyDescent="0.2">
      <c r="A40" s="10"/>
      <c r="B40" s="15"/>
      <c r="C40" s="155"/>
      <c r="D40" s="156"/>
      <c r="E40" s="23"/>
      <c r="F40" s="23"/>
      <c r="G40" s="23"/>
      <c r="H40" s="23"/>
      <c r="I40" s="23">
        <f t="shared" si="1"/>
        <v>0</v>
      </c>
      <c r="J40" s="9"/>
    </row>
    <row r="41" spans="1:10" s="7" customFormat="1" ht="29.25" customHeight="1" x14ac:dyDescent="0.2">
      <c r="A41" s="150" t="s">
        <v>10</v>
      </c>
      <c r="B41" s="151"/>
      <c r="C41" s="152"/>
      <c r="D41" s="24">
        <f t="shared" ref="D41:I41" si="2">SUM(D30:D40)</f>
        <v>0</v>
      </c>
      <c r="E41" s="24">
        <f t="shared" si="2"/>
        <v>206270</v>
      </c>
      <c r="F41" s="24">
        <f t="shared" si="2"/>
        <v>0</v>
      </c>
      <c r="G41" s="24">
        <f t="shared" si="2"/>
        <v>0</v>
      </c>
      <c r="H41" s="24">
        <f t="shared" si="2"/>
        <v>0</v>
      </c>
      <c r="I41" s="24">
        <f t="shared" si="2"/>
        <v>206270</v>
      </c>
      <c r="J41" s="12"/>
    </row>
    <row r="42" spans="1:10" s="2" customFormat="1" ht="31.5" customHeight="1" x14ac:dyDescent="0.25">
      <c r="A42" s="153" t="s">
        <v>19</v>
      </c>
      <c r="B42" s="154"/>
      <c r="C42" s="154"/>
      <c r="D42" s="154"/>
      <c r="E42" s="154"/>
      <c r="F42" s="154"/>
      <c r="G42" s="154"/>
      <c r="H42" s="154"/>
      <c r="I42" s="154"/>
      <c r="J42" s="149"/>
    </row>
    <row r="44" spans="1:10" s="2" customFormat="1" ht="32.25" customHeight="1" x14ac:dyDescent="0.25">
      <c r="A44" s="143" t="s">
        <v>25</v>
      </c>
      <c r="B44" s="143"/>
      <c r="C44" s="143"/>
      <c r="D44" s="143"/>
      <c r="E44" s="143"/>
      <c r="F44" s="143"/>
      <c r="G44" s="143"/>
      <c r="H44" s="143"/>
      <c r="I44" s="143"/>
      <c r="J44" s="143"/>
    </row>
    <row r="45" spans="1:10" s="2" customFormat="1" ht="18" customHeight="1" x14ac:dyDescent="0.25">
      <c r="A45" s="1"/>
      <c r="B45" s="1"/>
      <c r="C45" s="1"/>
      <c r="D45" s="16"/>
      <c r="E45" s="16"/>
      <c r="F45" s="16"/>
      <c r="G45" s="16"/>
      <c r="H45" s="16"/>
      <c r="I45" s="16"/>
      <c r="J45" s="1"/>
    </row>
    <row r="46" spans="1:10" s="2" customFormat="1" ht="26.25" customHeight="1" x14ac:dyDescent="0.25">
      <c r="A46" s="1"/>
      <c r="B46" s="1"/>
      <c r="C46" s="1"/>
      <c r="D46" s="16"/>
      <c r="E46" s="16"/>
      <c r="F46" s="16"/>
      <c r="G46" s="16"/>
      <c r="H46" s="17" t="s">
        <v>11</v>
      </c>
      <c r="I46" s="18" t="s">
        <v>12</v>
      </c>
      <c r="J46" s="3" t="s">
        <v>13</v>
      </c>
    </row>
    <row r="47" spans="1:10" s="2" customFormat="1" ht="46.5" customHeight="1" x14ac:dyDescent="0.25">
      <c r="A47" s="123" t="s">
        <v>61</v>
      </c>
      <c r="B47" s="144"/>
      <c r="C47" s="144"/>
      <c r="D47" s="144"/>
      <c r="E47" s="19"/>
      <c r="F47" s="19"/>
      <c r="G47" s="19"/>
      <c r="H47" s="20"/>
      <c r="I47" s="21"/>
      <c r="J47" s="4"/>
    </row>
    <row r="48" spans="1:10" ht="32.25" customHeight="1" x14ac:dyDescent="0.25">
      <c r="A48" s="5" t="s">
        <v>14</v>
      </c>
      <c r="B48" s="125" t="s">
        <v>62</v>
      </c>
      <c r="C48" s="145"/>
      <c r="D48" s="19" t="s">
        <v>18</v>
      </c>
      <c r="E48" s="127" t="s">
        <v>63</v>
      </c>
      <c r="F48" s="146"/>
      <c r="G48" s="147"/>
      <c r="H48" s="22" t="s">
        <v>15</v>
      </c>
      <c r="I48" s="148" t="s">
        <v>64</v>
      </c>
      <c r="J48" s="149"/>
    </row>
    <row r="49" spans="1:10" s="7" customFormat="1" ht="21" customHeight="1" x14ac:dyDescent="0.2">
      <c r="A49" s="164" t="s">
        <v>0</v>
      </c>
      <c r="B49" s="166" t="s">
        <v>16</v>
      </c>
      <c r="C49" s="168"/>
      <c r="D49" s="170"/>
      <c r="E49" s="157" t="s">
        <v>65</v>
      </c>
      <c r="F49" s="159" t="s">
        <v>2</v>
      </c>
      <c r="G49" s="160"/>
      <c r="H49" s="161"/>
      <c r="I49" s="157" t="s">
        <v>5</v>
      </c>
      <c r="J49" s="162" t="s">
        <v>6</v>
      </c>
    </row>
    <row r="50" spans="1:10" s="7" customFormat="1" ht="20.25" customHeight="1" x14ac:dyDescent="0.2">
      <c r="A50" s="165"/>
      <c r="B50" s="167"/>
      <c r="C50" s="169"/>
      <c r="D50" s="171"/>
      <c r="E50" s="158"/>
      <c r="F50" s="23" t="s">
        <v>7</v>
      </c>
      <c r="G50" s="23" t="s">
        <v>8</v>
      </c>
      <c r="H50" s="23" t="s">
        <v>9</v>
      </c>
      <c r="I50" s="158"/>
      <c r="J50" s="163"/>
    </row>
    <row r="51" spans="1:10" s="7" customFormat="1" ht="24.9" customHeight="1" x14ac:dyDescent="0.2">
      <c r="A51" s="10">
        <v>42642</v>
      </c>
      <c r="B51" s="8" t="s">
        <v>66</v>
      </c>
      <c r="C51" s="155"/>
      <c r="D51" s="156"/>
      <c r="E51" s="23">
        <v>378600</v>
      </c>
      <c r="F51" s="23"/>
      <c r="G51" s="23"/>
      <c r="H51" s="23"/>
      <c r="I51" s="23">
        <f t="shared" ref="I51:I61" si="3">SUM(D51:H51)</f>
        <v>378600</v>
      </c>
      <c r="J51" s="9" t="s">
        <v>80</v>
      </c>
    </row>
    <row r="52" spans="1:10" s="7" customFormat="1" ht="24.9" customHeight="1" x14ac:dyDescent="0.2">
      <c r="A52" s="10">
        <v>42654</v>
      </c>
      <c r="B52" s="8" t="s">
        <v>73</v>
      </c>
      <c r="C52" s="155" t="s">
        <v>74</v>
      </c>
      <c r="D52" s="156"/>
      <c r="E52" s="23">
        <v>102600</v>
      </c>
      <c r="F52" s="23"/>
      <c r="G52" s="23"/>
      <c r="H52" s="23"/>
      <c r="I52" s="23">
        <f t="shared" si="3"/>
        <v>102600</v>
      </c>
      <c r="J52" s="9"/>
    </row>
    <row r="53" spans="1:10" s="7" customFormat="1" ht="24.9" customHeight="1" x14ac:dyDescent="0.2">
      <c r="A53" s="10">
        <v>42654</v>
      </c>
      <c r="B53" s="8" t="s">
        <v>29</v>
      </c>
      <c r="C53" s="155" t="s">
        <v>67</v>
      </c>
      <c r="D53" s="156"/>
      <c r="E53" s="23">
        <v>6490</v>
      </c>
      <c r="F53" s="23"/>
      <c r="G53" s="23"/>
      <c r="H53" s="23"/>
      <c r="I53" s="23">
        <f t="shared" si="3"/>
        <v>6490</v>
      </c>
      <c r="J53" s="9"/>
    </row>
    <row r="54" spans="1:10" s="7" customFormat="1" ht="24.9" customHeight="1" x14ac:dyDescent="0.2">
      <c r="A54" s="10">
        <v>42654</v>
      </c>
      <c r="B54" s="8" t="s">
        <v>68</v>
      </c>
      <c r="C54" s="155" t="s">
        <v>69</v>
      </c>
      <c r="D54" s="156"/>
      <c r="E54" s="23"/>
      <c r="F54" s="23">
        <v>5300</v>
      </c>
      <c r="G54" s="23"/>
      <c r="H54" s="23">
        <v>17100</v>
      </c>
      <c r="I54" s="23">
        <f t="shared" si="3"/>
        <v>22400</v>
      </c>
      <c r="J54" s="9"/>
    </row>
    <row r="55" spans="1:10" s="7" customFormat="1" ht="24.9" customHeight="1" x14ac:dyDescent="0.2">
      <c r="A55" s="10">
        <v>42654</v>
      </c>
      <c r="B55" s="8" t="s">
        <v>68</v>
      </c>
      <c r="C55" s="155" t="s">
        <v>75</v>
      </c>
      <c r="D55" s="156"/>
      <c r="E55" s="23"/>
      <c r="F55" s="23"/>
      <c r="G55" s="23">
        <v>22097</v>
      </c>
      <c r="H55" s="23"/>
      <c r="I55" s="23">
        <f t="shared" si="3"/>
        <v>22097</v>
      </c>
      <c r="J55" s="9" t="s">
        <v>76</v>
      </c>
    </row>
    <row r="56" spans="1:10" s="7" customFormat="1" ht="24.9" customHeight="1" x14ac:dyDescent="0.2">
      <c r="A56" s="10">
        <v>42655</v>
      </c>
      <c r="B56" s="8" t="s">
        <v>68</v>
      </c>
      <c r="C56" s="155" t="s">
        <v>84</v>
      </c>
      <c r="D56" s="156"/>
      <c r="E56" s="23"/>
      <c r="F56" s="23">
        <v>4890</v>
      </c>
      <c r="G56" s="23">
        <v>27010</v>
      </c>
      <c r="H56" s="23"/>
      <c r="I56" s="23">
        <f t="shared" si="3"/>
        <v>31900</v>
      </c>
      <c r="J56" s="9"/>
    </row>
    <row r="57" spans="1:10" s="7" customFormat="1" ht="24.9" customHeight="1" x14ac:dyDescent="0.2">
      <c r="A57" s="10">
        <v>42655</v>
      </c>
      <c r="B57" s="8" t="s">
        <v>71</v>
      </c>
      <c r="C57" s="155" t="s">
        <v>70</v>
      </c>
      <c r="D57" s="156"/>
      <c r="E57" s="23">
        <v>8550</v>
      </c>
      <c r="F57" s="23"/>
      <c r="G57" s="23"/>
      <c r="H57" s="23"/>
      <c r="I57" s="23">
        <f t="shared" si="3"/>
        <v>8550</v>
      </c>
      <c r="J57" s="9"/>
    </row>
    <row r="58" spans="1:10" s="7" customFormat="1" ht="24.9" customHeight="1" x14ac:dyDescent="0.2">
      <c r="A58" s="10">
        <v>42656</v>
      </c>
      <c r="B58" s="8" t="s">
        <v>24</v>
      </c>
      <c r="C58" s="155" t="s">
        <v>72</v>
      </c>
      <c r="D58" s="156"/>
      <c r="E58" s="23"/>
      <c r="F58" s="23"/>
      <c r="G58" s="23"/>
      <c r="H58" s="23">
        <v>9570</v>
      </c>
      <c r="I58" s="23">
        <f t="shared" si="3"/>
        <v>9570</v>
      </c>
      <c r="J58" s="9"/>
    </row>
    <row r="59" spans="1:10" s="7" customFormat="1" ht="24.9" customHeight="1" x14ac:dyDescent="0.2">
      <c r="A59" s="10">
        <v>42664</v>
      </c>
      <c r="B59" s="8" t="s">
        <v>68</v>
      </c>
      <c r="C59" s="155" t="s">
        <v>77</v>
      </c>
      <c r="D59" s="156"/>
      <c r="E59" s="23"/>
      <c r="F59" s="23"/>
      <c r="G59" s="23">
        <v>33225</v>
      </c>
      <c r="H59" s="23"/>
      <c r="I59" s="23">
        <f>SUM(D59:H59)</f>
        <v>33225</v>
      </c>
      <c r="J59" s="9" t="s">
        <v>78</v>
      </c>
    </row>
    <row r="60" spans="1:10" s="7" customFormat="1" ht="24.9" customHeight="1" x14ac:dyDescent="0.2">
      <c r="A60" s="10">
        <v>42664</v>
      </c>
      <c r="B60" s="8" t="s">
        <v>24</v>
      </c>
      <c r="C60" s="155" t="s">
        <v>81</v>
      </c>
      <c r="D60" s="156"/>
      <c r="E60" s="23"/>
      <c r="F60" s="23"/>
      <c r="G60" s="23"/>
      <c r="H60" s="23">
        <v>6810</v>
      </c>
      <c r="I60" s="23">
        <f t="shared" si="3"/>
        <v>6810</v>
      </c>
      <c r="J60" s="9"/>
    </row>
    <row r="61" spans="1:10" s="7" customFormat="1" ht="24.9" customHeight="1" x14ac:dyDescent="0.2">
      <c r="A61" s="10">
        <v>42664</v>
      </c>
      <c r="B61" s="8" t="s">
        <v>4</v>
      </c>
      <c r="C61" s="155" t="s">
        <v>85</v>
      </c>
      <c r="D61" s="156"/>
      <c r="E61" s="23">
        <v>174800</v>
      </c>
      <c r="F61" s="23"/>
      <c r="G61" s="23"/>
      <c r="H61" s="23"/>
      <c r="I61" s="23">
        <f t="shared" si="3"/>
        <v>174800</v>
      </c>
      <c r="J61" s="9"/>
    </row>
    <row r="62" spans="1:10" s="7" customFormat="1" ht="29.25" customHeight="1" x14ac:dyDescent="0.2">
      <c r="A62" s="150" t="s">
        <v>10</v>
      </c>
      <c r="B62" s="151"/>
      <c r="C62" s="152"/>
      <c r="D62" s="24">
        <f>SUM(D51:D61)</f>
        <v>0</v>
      </c>
      <c r="E62" s="24">
        <f>SUM(E51:E61)</f>
        <v>671040</v>
      </c>
      <c r="F62" s="24">
        <f>SUM(F52:F61)</f>
        <v>10190</v>
      </c>
      <c r="G62" s="24">
        <f>SUM(G52:G61)</f>
        <v>82332</v>
      </c>
      <c r="H62" s="24">
        <f>SUM(H51:H61)</f>
        <v>33480</v>
      </c>
      <c r="I62" s="24">
        <f>SUM(I51:I61)</f>
        <v>797042</v>
      </c>
      <c r="J62" s="9"/>
    </row>
    <row r="63" spans="1:10" s="2" customFormat="1" ht="31.5" customHeight="1" x14ac:dyDescent="0.25">
      <c r="A63" s="153" t="s">
        <v>19</v>
      </c>
      <c r="B63" s="154"/>
      <c r="C63" s="154"/>
      <c r="D63" s="154"/>
      <c r="E63" s="154"/>
      <c r="F63" s="154"/>
      <c r="G63" s="154"/>
      <c r="H63" s="154"/>
      <c r="I63" s="154"/>
      <c r="J63" s="149"/>
    </row>
    <row r="64" spans="1:10" ht="21" customHeight="1" x14ac:dyDescent="0.25"/>
    <row r="65" spans="1:10" ht="19.5" customHeight="1" x14ac:dyDescent="0.25">
      <c r="A65" s="14"/>
      <c r="B65" s="14"/>
      <c r="C65" s="14"/>
      <c r="D65" s="26"/>
      <c r="E65" s="26"/>
      <c r="F65" s="26"/>
      <c r="G65" s="26"/>
      <c r="H65" s="26"/>
      <c r="I65" s="26"/>
      <c r="J65" s="14"/>
    </row>
    <row r="66" spans="1:10" s="2" customFormat="1" ht="32.25" customHeight="1" x14ac:dyDescent="0.25">
      <c r="A66" s="143" t="s">
        <v>26</v>
      </c>
      <c r="B66" s="143"/>
      <c r="C66" s="143"/>
      <c r="D66" s="143"/>
      <c r="E66" s="143"/>
      <c r="F66" s="143"/>
      <c r="G66" s="143"/>
      <c r="H66" s="143"/>
      <c r="I66" s="143"/>
      <c r="J66" s="143"/>
    </row>
    <row r="67" spans="1:10" s="2" customFormat="1" ht="18" customHeight="1" x14ac:dyDescent="0.25">
      <c r="A67" s="1"/>
      <c r="B67" s="1"/>
      <c r="C67" s="1"/>
      <c r="D67" s="16"/>
      <c r="E67" s="16"/>
      <c r="F67" s="16"/>
      <c r="G67" s="16"/>
      <c r="H67" s="16"/>
      <c r="I67" s="16"/>
      <c r="J67" s="1"/>
    </row>
    <row r="68" spans="1:10" s="2" customFormat="1" ht="26.25" customHeight="1" x14ac:dyDescent="0.25">
      <c r="A68" s="1"/>
      <c r="B68" s="1"/>
      <c r="C68" s="1"/>
      <c r="D68" s="16"/>
      <c r="E68" s="16"/>
      <c r="F68" s="16"/>
      <c r="G68" s="16"/>
      <c r="H68" s="17" t="s">
        <v>11</v>
      </c>
      <c r="I68" s="18" t="s">
        <v>12</v>
      </c>
      <c r="J68" s="3" t="s">
        <v>13</v>
      </c>
    </row>
    <row r="69" spans="1:10" s="2" customFormat="1" ht="46.5" customHeight="1" x14ac:dyDescent="0.25">
      <c r="A69" s="123" t="s">
        <v>61</v>
      </c>
      <c r="B69" s="144"/>
      <c r="C69" s="144"/>
      <c r="D69" s="144"/>
      <c r="E69" s="19"/>
      <c r="F69" s="19"/>
      <c r="G69" s="19"/>
      <c r="H69" s="20"/>
      <c r="I69" s="21"/>
      <c r="J69" s="4"/>
    </row>
    <row r="70" spans="1:10" ht="32.25" customHeight="1" x14ac:dyDescent="0.25">
      <c r="A70" s="5" t="s">
        <v>14</v>
      </c>
      <c r="B70" s="125" t="s">
        <v>62</v>
      </c>
      <c r="C70" s="145"/>
      <c r="D70" s="19" t="s">
        <v>18</v>
      </c>
      <c r="E70" s="127" t="s">
        <v>63</v>
      </c>
      <c r="F70" s="146"/>
      <c r="G70" s="147"/>
      <c r="H70" s="22" t="s">
        <v>15</v>
      </c>
      <c r="I70" s="148" t="s">
        <v>64</v>
      </c>
      <c r="J70" s="149"/>
    </row>
    <row r="71" spans="1:10" s="7" customFormat="1" ht="21" customHeight="1" x14ac:dyDescent="0.2">
      <c r="A71" s="164" t="s">
        <v>0</v>
      </c>
      <c r="B71" s="166" t="s">
        <v>16</v>
      </c>
      <c r="C71" s="168"/>
      <c r="D71" s="170"/>
      <c r="E71" s="157" t="s">
        <v>65</v>
      </c>
      <c r="F71" s="159" t="s">
        <v>2</v>
      </c>
      <c r="G71" s="160"/>
      <c r="H71" s="161"/>
      <c r="I71" s="157" t="s">
        <v>5</v>
      </c>
      <c r="J71" s="162" t="s">
        <v>6</v>
      </c>
    </row>
    <row r="72" spans="1:10" s="7" customFormat="1" ht="20.25" customHeight="1" x14ac:dyDescent="0.2">
      <c r="A72" s="165"/>
      <c r="B72" s="167"/>
      <c r="C72" s="169"/>
      <c r="D72" s="171"/>
      <c r="E72" s="158"/>
      <c r="F72" s="23" t="s">
        <v>7</v>
      </c>
      <c r="G72" s="23" t="s">
        <v>8</v>
      </c>
      <c r="H72" s="23" t="s">
        <v>9</v>
      </c>
      <c r="I72" s="158"/>
      <c r="J72" s="163"/>
    </row>
    <row r="73" spans="1:10" s="7" customFormat="1" ht="24.9" customHeight="1" x14ac:dyDescent="0.2">
      <c r="A73" s="10">
        <v>42667</v>
      </c>
      <c r="B73" s="8" t="s">
        <v>79</v>
      </c>
      <c r="C73" s="155" t="s">
        <v>82</v>
      </c>
      <c r="D73" s="156"/>
      <c r="E73" s="23">
        <v>2620</v>
      </c>
      <c r="G73" s="23">
        <v>6360</v>
      </c>
      <c r="H73" s="23">
        <v>3840</v>
      </c>
      <c r="I73" s="23">
        <f t="shared" ref="I73:I83" si="4">SUM(D73:H73)</f>
        <v>12820</v>
      </c>
      <c r="J73" s="9"/>
    </row>
    <row r="74" spans="1:10" s="7" customFormat="1" ht="24.9" customHeight="1" x14ac:dyDescent="0.2">
      <c r="A74" s="10">
        <v>42668</v>
      </c>
      <c r="B74" s="8" t="s">
        <v>79</v>
      </c>
      <c r="C74" s="155" t="s">
        <v>83</v>
      </c>
      <c r="D74" s="156"/>
      <c r="E74" s="23">
        <v>2620</v>
      </c>
      <c r="F74" s="23"/>
      <c r="G74" s="23"/>
      <c r="H74" s="23">
        <v>17480</v>
      </c>
      <c r="I74" s="23">
        <f t="shared" si="4"/>
        <v>20100</v>
      </c>
      <c r="J74" s="9"/>
    </row>
    <row r="75" spans="1:10" s="7" customFormat="1" ht="24.9" customHeight="1" x14ac:dyDescent="0.2">
      <c r="A75" s="10"/>
      <c r="B75" s="8"/>
      <c r="C75" s="8"/>
      <c r="D75" s="23"/>
      <c r="E75" s="23"/>
      <c r="F75" s="23"/>
      <c r="G75" s="23"/>
      <c r="H75" s="23"/>
      <c r="I75" s="23">
        <f t="shared" si="4"/>
        <v>0</v>
      </c>
      <c r="J75" s="9"/>
    </row>
    <row r="76" spans="1:10" s="7" customFormat="1" ht="24.9" customHeight="1" x14ac:dyDescent="0.2">
      <c r="A76" s="10"/>
      <c r="B76" s="8"/>
      <c r="C76" s="8"/>
      <c r="D76" s="23"/>
      <c r="E76" s="23"/>
      <c r="F76" s="23"/>
      <c r="G76" s="23"/>
      <c r="H76" s="23"/>
      <c r="I76" s="23">
        <f t="shared" si="4"/>
        <v>0</v>
      </c>
      <c r="J76" s="9"/>
    </row>
    <row r="77" spans="1:10" s="7" customFormat="1" ht="24.9" customHeight="1" x14ac:dyDescent="0.2">
      <c r="A77" s="10"/>
      <c r="B77" s="8"/>
      <c r="C77" s="8"/>
      <c r="D77" s="23"/>
      <c r="E77" s="23"/>
      <c r="F77" s="23"/>
      <c r="G77" s="23"/>
      <c r="H77" s="23"/>
      <c r="I77" s="23">
        <f t="shared" si="4"/>
        <v>0</v>
      </c>
      <c r="J77" s="9"/>
    </row>
    <row r="78" spans="1:10" s="7" customFormat="1" ht="24.9" customHeight="1" x14ac:dyDescent="0.2">
      <c r="A78" s="10"/>
      <c r="B78" s="8"/>
      <c r="C78" s="8"/>
      <c r="D78" s="23"/>
      <c r="E78" s="23"/>
      <c r="F78" s="23"/>
      <c r="G78" s="23"/>
      <c r="H78" s="23"/>
      <c r="I78" s="23">
        <f t="shared" si="4"/>
        <v>0</v>
      </c>
      <c r="J78" s="9"/>
    </row>
    <row r="79" spans="1:10" s="7" customFormat="1" ht="24.9" customHeight="1" x14ac:dyDescent="0.2">
      <c r="A79" s="10"/>
      <c r="B79" s="8"/>
      <c r="C79" s="8"/>
      <c r="D79" s="23"/>
      <c r="E79" s="23"/>
      <c r="F79" s="23"/>
      <c r="G79" s="23"/>
      <c r="H79" s="23"/>
      <c r="I79" s="23">
        <f t="shared" si="4"/>
        <v>0</v>
      </c>
      <c r="J79" s="9"/>
    </row>
    <row r="80" spans="1:10" s="7" customFormat="1" ht="30.75" customHeight="1" x14ac:dyDescent="0.2">
      <c r="A80" s="10"/>
      <c r="B80" s="15"/>
      <c r="C80" s="8"/>
      <c r="D80" s="23"/>
      <c r="E80" s="23"/>
      <c r="F80" s="23"/>
      <c r="G80" s="23"/>
      <c r="H80" s="23"/>
      <c r="I80" s="23">
        <f t="shared" si="4"/>
        <v>0</v>
      </c>
      <c r="J80" s="27"/>
    </row>
    <row r="81" spans="1:10" s="7" customFormat="1" ht="24.9" customHeight="1" x14ac:dyDescent="0.2">
      <c r="A81" s="10"/>
      <c r="B81" s="8"/>
      <c r="C81" s="8"/>
      <c r="D81" s="23"/>
      <c r="E81" s="23"/>
      <c r="F81" s="23"/>
      <c r="G81" s="23"/>
      <c r="H81" s="23"/>
      <c r="I81" s="23">
        <f t="shared" si="4"/>
        <v>0</v>
      </c>
      <c r="J81" s="9"/>
    </row>
    <row r="82" spans="1:10" s="7" customFormat="1" ht="24.9" customHeight="1" x14ac:dyDescent="0.2">
      <c r="A82" s="11"/>
      <c r="B82" s="8"/>
      <c r="C82" s="8"/>
      <c r="D82" s="23"/>
      <c r="E82" s="23"/>
      <c r="F82" s="23"/>
      <c r="G82" s="23"/>
      <c r="H82" s="23"/>
      <c r="I82" s="23">
        <f t="shared" si="4"/>
        <v>0</v>
      </c>
      <c r="J82" s="9"/>
    </row>
    <row r="83" spans="1:10" s="7" customFormat="1" ht="24.9" customHeight="1" x14ac:dyDescent="0.2">
      <c r="A83" s="11"/>
      <c r="B83" s="8"/>
      <c r="C83" s="8"/>
      <c r="D83" s="23"/>
      <c r="E83" s="23"/>
      <c r="F83" s="23"/>
      <c r="G83" s="23"/>
      <c r="H83" s="23"/>
      <c r="I83" s="23">
        <f t="shared" si="4"/>
        <v>0</v>
      </c>
      <c r="J83" s="9"/>
    </row>
    <row r="84" spans="1:10" s="7" customFormat="1" ht="29.25" customHeight="1" x14ac:dyDescent="0.2">
      <c r="A84" s="150" t="s">
        <v>10</v>
      </c>
      <c r="B84" s="151"/>
      <c r="C84" s="152"/>
      <c r="D84" s="24">
        <f t="shared" ref="D84:I84" si="5">SUM(D73:D83)</f>
        <v>0</v>
      </c>
      <c r="E84" s="24">
        <f t="shared" si="5"/>
        <v>5240</v>
      </c>
      <c r="F84" s="24">
        <f t="shared" si="5"/>
        <v>0</v>
      </c>
      <c r="G84" s="24">
        <f t="shared" si="5"/>
        <v>6360</v>
      </c>
      <c r="H84" s="24">
        <f t="shared" si="5"/>
        <v>21320</v>
      </c>
      <c r="I84" s="24">
        <f t="shared" si="5"/>
        <v>32920</v>
      </c>
      <c r="J84" s="12"/>
    </row>
    <row r="85" spans="1:10" s="2" customFormat="1" ht="31.5" customHeight="1" x14ac:dyDescent="0.25">
      <c r="A85" s="153" t="s">
        <v>19</v>
      </c>
      <c r="B85" s="154"/>
      <c r="C85" s="154"/>
      <c r="D85" s="154"/>
      <c r="E85" s="154"/>
      <c r="F85" s="154"/>
      <c r="G85" s="154"/>
      <c r="H85" s="154"/>
      <c r="I85" s="154"/>
      <c r="J85" s="149"/>
    </row>
    <row r="87" spans="1:10" s="2" customFormat="1" ht="32.25" customHeight="1" x14ac:dyDescent="0.25">
      <c r="A87" s="143" t="s">
        <v>25</v>
      </c>
      <c r="B87" s="143"/>
      <c r="C87" s="143"/>
      <c r="D87" s="143"/>
      <c r="E87" s="143"/>
      <c r="F87" s="143"/>
      <c r="G87" s="143"/>
      <c r="H87" s="143"/>
      <c r="I87" s="143"/>
      <c r="J87" s="143"/>
    </row>
    <row r="88" spans="1:10" s="2" customFormat="1" ht="18" customHeight="1" x14ac:dyDescent="0.25">
      <c r="A88" s="1"/>
      <c r="B88" s="1"/>
      <c r="C88" s="1"/>
      <c r="D88" s="16"/>
      <c r="E88" s="16"/>
      <c r="F88" s="16"/>
      <c r="G88" s="16"/>
      <c r="H88" s="16"/>
      <c r="I88" s="16"/>
      <c r="J88" s="1"/>
    </row>
    <row r="89" spans="1:10" s="2" customFormat="1" ht="26.25" customHeight="1" x14ac:dyDescent="0.25">
      <c r="A89" s="1"/>
      <c r="B89" s="1"/>
      <c r="C89" s="1"/>
      <c r="D89" s="16"/>
      <c r="E89" s="16"/>
      <c r="F89" s="16"/>
      <c r="G89" s="16"/>
      <c r="H89" s="17" t="s">
        <v>11</v>
      </c>
      <c r="I89" s="18" t="s">
        <v>12</v>
      </c>
      <c r="J89" s="3" t="s">
        <v>13</v>
      </c>
    </row>
    <row r="90" spans="1:10" s="2" customFormat="1" ht="46.5" customHeight="1" x14ac:dyDescent="0.25">
      <c r="A90" s="123" t="s">
        <v>89</v>
      </c>
      <c r="B90" s="144"/>
      <c r="C90" s="144"/>
      <c r="D90" s="144"/>
      <c r="E90" s="19"/>
      <c r="F90" s="19"/>
      <c r="G90" s="19"/>
      <c r="H90" s="20"/>
      <c r="I90" s="21"/>
      <c r="J90" s="4"/>
    </row>
    <row r="91" spans="1:10" ht="32.25" customHeight="1" x14ac:dyDescent="0.25">
      <c r="A91" s="5" t="s">
        <v>14</v>
      </c>
      <c r="B91" s="125" t="s">
        <v>86</v>
      </c>
      <c r="C91" s="145"/>
      <c r="D91" s="19" t="s">
        <v>18</v>
      </c>
      <c r="E91" s="127" t="s">
        <v>87</v>
      </c>
      <c r="F91" s="146"/>
      <c r="G91" s="147"/>
      <c r="H91" s="22" t="s">
        <v>15</v>
      </c>
      <c r="I91" s="125" t="s">
        <v>88</v>
      </c>
      <c r="J91" s="149"/>
    </row>
    <row r="92" spans="1:10" s="7" customFormat="1" ht="20.25" customHeight="1" x14ac:dyDescent="0.2">
      <c r="A92" s="164" t="s">
        <v>0</v>
      </c>
      <c r="B92" s="166" t="s">
        <v>16</v>
      </c>
      <c r="C92" s="166"/>
      <c r="D92" s="157"/>
      <c r="E92" s="157" t="s">
        <v>90</v>
      </c>
      <c r="F92" s="159" t="s">
        <v>2</v>
      </c>
      <c r="G92" s="160"/>
      <c r="H92" s="161"/>
      <c r="I92" s="157" t="s">
        <v>5</v>
      </c>
      <c r="J92" s="162" t="s">
        <v>21</v>
      </c>
    </row>
    <row r="93" spans="1:10" s="7" customFormat="1" ht="20.25" customHeight="1" x14ac:dyDescent="0.2">
      <c r="A93" s="165"/>
      <c r="B93" s="167"/>
      <c r="C93" s="167"/>
      <c r="D93" s="158"/>
      <c r="E93" s="158"/>
      <c r="F93" s="23" t="s">
        <v>7</v>
      </c>
      <c r="G93" s="23" t="s">
        <v>8</v>
      </c>
      <c r="H93" s="23" t="s">
        <v>9</v>
      </c>
      <c r="I93" s="158"/>
      <c r="J93" s="163"/>
    </row>
    <row r="94" spans="1:10" s="7" customFormat="1" ht="24.9" customHeight="1" x14ac:dyDescent="0.2">
      <c r="A94" s="10">
        <v>42644</v>
      </c>
      <c r="B94" s="15" t="s">
        <v>32</v>
      </c>
      <c r="C94" s="155"/>
      <c r="D94" s="156"/>
      <c r="E94" s="23">
        <v>410400</v>
      </c>
      <c r="F94" s="32"/>
      <c r="G94" s="32"/>
      <c r="H94" s="23"/>
      <c r="I94" s="23">
        <f>SUM(D94:H94)</f>
        <v>410400</v>
      </c>
      <c r="J94" s="9" t="s">
        <v>94</v>
      </c>
    </row>
    <row r="95" spans="1:10" s="7" customFormat="1" ht="24.9" customHeight="1" x14ac:dyDescent="0.2">
      <c r="A95" s="10">
        <v>42662</v>
      </c>
      <c r="B95" s="15" t="s">
        <v>99</v>
      </c>
      <c r="C95" s="30"/>
      <c r="D95" s="31"/>
      <c r="E95" s="23">
        <v>12000</v>
      </c>
      <c r="F95" s="32"/>
      <c r="G95" s="32"/>
      <c r="H95" s="23"/>
      <c r="I95" s="23">
        <f>SUM(D95:H95)</f>
        <v>12000</v>
      </c>
      <c r="J95" s="9"/>
    </row>
    <row r="96" spans="1:10" s="7" customFormat="1" ht="24.9" customHeight="1" x14ac:dyDescent="0.2">
      <c r="A96" s="10">
        <v>42663</v>
      </c>
      <c r="B96" s="15" t="s">
        <v>29</v>
      </c>
      <c r="C96" s="155" t="s">
        <v>91</v>
      </c>
      <c r="D96" s="156"/>
      <c r="E96" s="23">
        <v>7120</v>
      </c>
      <c r="F96" s="23"/>
      <c r="G96" s="23"/>
      <c r="H96" s="23"/>
      <c r="I96" s="23">
        <f t="shared" ref="I96:I104" si="6">SUM(D96:H96)</f>
        <v>7120</v>
      </c>
      <c r="J96" s="9"/>
    </row>
    <row r="97" spans="1:10" s="7" customFormat="1" ht="24.9" customHeight="1" x14ac:dyDescent="0.2">
      <c r="A97" s="10">
        <v>42663</v>
      </c>
      <c r="B97" s="15" t="s">
        <v>92</v>
      </c>
      <c r="C97" s="155" t="s">
        <v>93</v>
      </c>
      <c r="D97" s="156"/>
      <c r="E97" s="23"/>
      <c r="F97" s="23">
        <v>13910</v>
      </c>
      <c r="G97" s="23"/>
      <c r="H97" s="23"/>
      <c r="I97" s="23">
        <f t="shared" si="6"/>
        <v>13910</v>
      </c>
      <c r="J97" s="9"/>
    </row>
    <row r="98" spans="1:10" s="7" customFormat="1" ht="24.9" customHeight="1" x14ac:dyDescent="0.2">
      <c r="A98" s="10">
        <v>42664</v>
      </c>
      <c r="B98" s="15" t="s">
        <v>29</v>
      </c>
      <c r="C98" s="155" t="s">
        <v>95</v>
      </c>
      <c r="D98" s="156"/>
      <c r="E98" s="23">
        <v>6600</v>
      </c>
      <c r="F98" s="23"/>
      <c r="G98" s="23"/>
      <c r="H98" s="23"/>
      <c r="I98" s="23">
        <f t="shared" si="6"/>
        <v>6600</v>
      </c>
      <c r="J98" s="9"/>
    </row>
    <row r="99" spans="1:10" s="7" customFormat="1" ht="24.9" customHeight="1" x14ac:dyDescent="0.2">
      <c r="A99" s="10">
        <v>42664</v>
      </c>
      <c r="B99" s="15" t="s">
        <v>92</v>
      </c>
      <c r="C99" s="155" t="s">
        <v>96</v>
      </c>
      <c r="D99" s="156"/>
      <c r="E99" s="23"/>
      <c r="F99" s="23"/>
      <c r="G99" s="23">
        <v>16520</v>
      </c>
      <c r="H99" s="23"/>
      <c r="I99" s="23">
        <f t="shared" si="6"/>
        <v>16520</v>
      </c>
      <c r="J99" s="9"/>
    </row>
    <row r="100" spans="1:10" s="7" customFormat="1" ht="24.9" customHeight="1" x14ac:dyDescent="0.2">
      <c r="A100" s="10">
        <v>42664</v>
      </c>
      <c r="B100" s="8" t="s">
        <v>97</v>
      </c>
      <c r="C100" s="155" t="s">
        <v>98</v>
      </c>
      <c r="D100" s="156"/>
      <c r="E100" s="23">
        <v>17390</v>
      </c>
      <c r="F100" s="23"/>
      <c r="G100" s="23"/>
      <c r="H100" s="23"/>
      <c r="I100" s="23">
        <f t="shared" si="6"/>
        <v>17390</v>
      </c>
      <c r="J100" s="9"/>
    </row>
    <row r="101" spans="1:10" s="7" customFormat="1" ht="24.9" customHeight="1" x14ac:dyDescent="0.2">
      <c r="A101" s="10">
        <v>42664</v>
      </c>
      <c r="B101" s="8" t="s">
        <v>100</v>
      </c>
      <c r="C101" s="155"/>
      <c r="D101" s="156"/>
      <c r="E101" s="23">
        <v>215679</v>
      </c>
      <c r="F101" s="23"/>
      <c r="G101" s="23"/>
      <c r="H101" s="23"/>
      <c r="I101" s="23">
        <f t="shared" si="6"/>
        <v>215679</v>
      </c>
      <c r="J101" s="9" t="s">
        <v>36</v>
      </c>
    </row>
    <row r="102" spans="1:10" s="7" customFormat="1" ht="24.9" customHeight="1" x14ac:dyDescent="0.2">
      <c r="A102" s="10"/>
      <c r="B102" s="8"/>
      <c r="C102" s="8"/>
      <c r="D102" s="23"/>
      <c r="E102" s="23"/>
      <c r="F102" s="23"/>
      <c r="G102" s="23"/>
      <c r="H102" s="23"/>
      <c r="I102" s="23">
        <f t="shared" si="6"/>
        <v>0</v>
      </c>
      <c r="J102" s="9"/>
    </row>
    <row r="103" spans="1:10" s="7" customFormat="1" ht="24.9" customHeight="1" x14ac:dyDescent="0.2">
      <c r="A103" s="10"/>
      <c r="B103" s="8"/>
      <c r="C103" s="8"/>
      <c r="D103" s="23"/>
      <c r="E103" s="23"/>
      <c r="F103" s="23"/>
      <c r="G103" s="23"/>
      <c r="H103" s="23"/>
      <c r="I103" s="23">
        <f t="shared" si="6"/>
        <v>0</v>
      </c>
      <c r="J103" s="9"/>
    </row>
    <row r="104" spans="1:10" s="7" customFormat="1" ht="24.9" customHeight="1" x14ac:dyDescent="0.2">
      <c r="A104" s="10"/>
      <c r="B104" s="8"/>
      <c r="C104" s="8"/>
      <c r="D104" s="23"/>
      <c r="E104" s="23"/>
      <c r="F104" s="23"/>
      <c r="G104" s="23"/>
      <c r="H104" s="23"/>
      <c r="I104" s="23">
        <f t="shared" si="6"/>
        <v>0</v>
      </c>
      <c r="J104" s="9"/>
    </row>
    <row r="105" spans="1:10" s="7" customFormat="1" ht="29.25" customHeight="1" x14ac:dyDescent="0.2">
      <c r="A105" s="150" t="s">
        <v>10</v>
      </c>
      <c r="B105" s="151"/>
      <c r="C105" s="152"/>
      <c r="D105" s="24">
        <f>SUM(D94:D104)</f>
        <v>0</v>
      </c>
      <c r="E105" s="24">
        <f>SUM(E94:E104)</f>
        <v>669189</v>
      </c>
      <c r="F105" s="24">
        <f>SUM(F96:F104)</f>
        <v>13910</v>
      </c>
      <c r="G105" s="24">
        <f>SUM(G96:G104)</f>
        <v>16520</v>
      </c>
      <c r="H105" s="24">
        <f>SUM(H94:H104)</f>
        <v>0</v>
      </c>
      <c r="I105" s="24">
        <f>SUM(I94:I104)</f>
        <v>699619</v>
      </c>
      <c r="J105" s="12"/>
    </row>
    <row r="106" spans="1:10" s="2" customFormat="1" ht="31.5" customHeight="1" x14ac:dyDescent="0.25">
      <c r="A106" s="153" t="s">
        <v>19</v>
      </c>
      <c r="B106" s="154"/>
      <c r="C106" s="154"/>
      <c r="D106" s="154"/>
      <c r="E106" s="154"/>
      <c r="F106" s="154"/>
      <c r="G106" s="154"/>
      <c r="H106" s="154"/>
      <c r="I106" s="154"/>
      <c r="J106" s="149"/>
    </row>
    <row r="107" spans="1:10" ht="21" customHeight="1" x14ac:dyDescent="0.25"/>
    <row r="108" spans="1:10" ht="19.5" customHeight="1" x14ac:dyDescent="0.25">
      <c r="A108" s="14"/>
      <c r="B108" s="14"/>
      <c r="C108" s="14"/>
      <c r="D108" s="26"/>
      <c r="E108" s="26"/>
      <c r="F108" s="26"/>
      <c r="G108" s="26"/>
      <c r="H108" s="26"/>
      <c r="I108" s="26"/>
      <c r="J108" s="14"/>
    </row>
    <row r="109" spans="1:10" s="2" customFormat="1" ht="32.25" customHeight="1" x14ac:dyDescent="0.25">
      <c r="A109" s="143" t="s">
        <v>26</v>
      </c>
      <c r="B109" s="143"/>
      <c r="C109" s="143"/>
      <c r="D109" s="143"/>
      <c r="E109" s="143"/>
      <c r="F109" s="143"/>
      <c r="G109" s="143"/>
      <c r="H109" s="143"/>
      <c r="I109" s="143"/>
      <c r="J109" s="143"/>
    </row>
    <row r="110" spans="1:10" s="2" customFormat="1" ht="18" customHeight="1" x14ac:dyDescent="0.25">
      <c r="A110" s="1"/>
      <c r="B110" s="1"/>
      <c r="C110" s="1"/>
      <c r="D110" s="16"/>
      <c r="E110" s="16"/>
      <c r="F110" s="16"/>
      <c r="G110" s="16"/>
      <c r="H110" s="16"/>
      <c r="I110" s="16"/>
      <c r="J110" s="1"/>
    </row>
    <row r="111" spans="1:10" s="2" customFormat="1" ht="26.25" customHeight="1" x14ac:dyDescent="0.25">
      <c r="A111" s="1"/>
      <c r="B111" s="1"/>
      <c r="C111" s="1"/>
      <c r="D111" s="16"/>
      <c r="E111" s="16"/>
      <c r="F111" s="16"/>
      <c r="G111" s="16"/>
      <c r="H111" s="17" t="s">
        <v>11</v>
      </c>
      <c r="I111" s="18" t="s">
        <v>12</v>
      </c>
      <c r="J111" s="3" t="s">
        <v>13</v>
      </c>
    </row>
    <row r="112" spans="1:10" s="2" customFormat="1" ht="46.5" customHeight="1" x14ac:dyDescent="0.25">
      <c r="A112" s="123" t="s">
        <v>27</v>
      </c>
      <c r="B112" s="144"/>
      <c r="C112" s="144"/>
      <c r="D112" s="144"/>
      <c r="E112" s="19"/>
      <c r="F112" s="19"/>
      <c r="G112" s="19"/>
      <c r="H112" s="20"/>
      <c r="I112" s="21"/>
      <c r="J112" s="4"/>
    </row>
    <row r="113" spans="1:10" ht="32.25" customHeight="1" x14ac:dyDescent="0.25">
      <c r="A113" s="5" t="s">
        <v>14</v>
      </c>
      <c r="B113" s="125"/>
      <c r="C113" s="145"/>
      <c r="D113" s="19" t="s">
        <v>18</v>
      </c>
      <c r="E113" s="127"/>
      <c r="F113" s="146"/>
      <c r="G113" s="147"/>
      <c r="H113" s="22" t="s">
        <v>15</v>
      </c>
      <c r="I113" s="125"/>
      <c r="J113" s="149"/>
    </row>
    <row r="114" spans="1:10" s="7" customFormat="1" ht="21" customHeight="1" x14ac:dyDescent="0.2">
      <c r="A114" s="164" t="s">
        <v>0</v>
      </c>
      <c r="B114" s="166" t="s">
        <v>16</v>
      </c>
      <c r="C114" s="166" t="s">
        <v>1</v>
      </c>
      <c r="D114" s="157" t="s">
        <v>31</v>
      </c>
      <c r="E114" s="157" t="s">
        <v>4</v>
      </c>
      <c r="F114" s="159" t="s">
        <v>2</v>
      </c>
      <c r="G114" s="160"/>
      <c r="H114" s="161"/>
      <c r="I114" s="157" t="s">
        <v>5</v>
      </c>
      <c r="J114" s="162" t="s">
        <v>6</v>
      </c>
    </row>
    <row r="115" spans="1:10" s="7" customFormat="1" ht="20.25" customHeight="1" x14ac:dyDescent="0.2">
      <c r="A115" s="165"/>
      <c r="B115" s="167"/>
      <c r="C115" s="167"/>
      <c r="D115" s="158"/>
      <c r="E115" s="158"/>
      <c r="F115" s="23" t="s">
        <v>7</v>
      </c>
      <c r="G115" s="23" t="s">
        <v>8</v>
      </c>
      <c r="H115" s="23" t="s">
        <v>9</v>
      </c>
      <c r="I115" s="158"/>
      <c r="J115" s="163"/>
    </row>
    <row r="116" spans="1:10" s="7" customFormat="1" ht="24.9" customHeight="1" x14ac:dyDescent="0.2">
      <c r="A116" s="10"/>
      <c r="B116" s="8"/>
      <c r="C116" s="8"/>
      <c r="D116" s="23"/>
      <c r="E116" s="23"/>
      <c r="F116" s="23"/>
      <c r="G116" s="23"/>
      <c r="H116" s="23"/>
      <c r="I116" s="23">
        <f>SUM(D116:H116)</f>
        <v>0</v>
      </c>
      <c r="J116" s="28"/>
    </row>
    <row r="117" spans="1:10" s="7" customFormat="1" ht="24.9" customHeight="1" x14ac:dyDescent="0.2">
      <c r="A117" s="10"/>
      <c r="B117" s="8"/>
      <c r="C117" s="8"/>
      <c r="D117" s="23"/>
      <c r="E117" s="23"/>
      <c r="F117" s="23"/>
      <c r="G117" s="23"/>
      <c r="H117" s="23"/>
      <c r="I117" s="23">
        <f t="shared" ref="I117:I126" si="7">SUM(D117:H117)</f>
        <v>0</v>
      </c>
      <c r="J117" s="28"/>
    </row>
    <row r="118" spans="1:10" s="7" customFormat="1" ht="24.9" customHeight="1" x14ac:dyDescent="0.2">
      <c r="A118" s="10"/>
      <c r="B118" s="8"/>
      <c r="C118" s="8"/>
      <c r="D118" s="23"/>
      <c r="E118" s="23"/>
      <c r="F118" s="23"/>
      <c r="G118" s="23"/>
      <c r="H118" s="23"/>
      <c r="I118" s="23">
        <f>SUM(D118:H118)</f>
        <v>0</v>
      </c>
      <c r="J118" s="28"/>
    </row>
    <row r="119" spans="1:10" s="7" customFormat="1" ht="24.9" customHeight="1" x14ac:dyDescent="0.2">
      <c r="A119" s="10"/>
      <c r="B119" s="8"/>
      <c r="C119" s="8"/>
      <c r="D119" s="23"/>
      <c r="E119" s="23"/>
      <c r="F119" s="23"/>
      <c r="G119" s="23"/>
      <c r="H119" s="23"/>
      <c r="I119" s="23">
        <f>SUM(D119:H119)</f>
        <v>0</v>
      </c>
      <c r="J119" s="28"/>
    </row>
    <row r="120" spans="1:10" s="7" customFormat="1" ht="24.9" customHeight="1" x14ac:dyDescent="0.2">
      <c r="A120" s="10"/>
      <c r="B120" s="8"/>
      <c r="C120" s="8"/>
      <c r="D120" s="23"/>
      <c r="E120" s="23"/>
      <c r="F120" s="23"/>
      <c r="G120" s="23"/>
      <c r="H120" s="23"/>
      <c r="I120" s="23">
        <f t="shared" si="7"/>
        <v>0</v>
      </c>
      <c r="J120" s="28"/>
    </row>
    <row r="121" spans="1:10" s="7" customFormat="1" ht="24.9" customHeight="1" x14ac:dyDescent="0.2">
      <c r="A121" s="10"/>
      <c r="B121" s="8"/>
      <c r="C121" s="8"/>
      <c r="D121" s="23"/>
      <c r="E121" s="23"/>
      <c r="F121" s="23"/>
      <c r="G121" s="23"/>
      <c r="H121" s="23"/>
      <c r="I121" s="23">
        <f t="shared" si="7"/>
        <v>0</v>
      </c>
      <c r="J121" s="9"/>
    </row>
    <row r="122" spans="1:10" s="7" customFormat="1" ht="24.9" customHeight="1" x14ac:dyDescent="0.2">
      <c r="A122" s="11"/>
      <c r="B122" s="8"/>
      <c r="C122" s="8"/>
      <c r="D122" s="23"/>
      <c r="E122" s="23"/>
      <c r="F122" s="23"/>
      <c r="G122" s="23"/>
      <c r="H122" s="23"/>
      <c r="I122" s="23">
        <f t="shared" si="7"/>
        <v>0</v>
      </c>
      <c r="J122" s="9"/>
    </row>
    <row r="123" spans="1:10" s="7" customFormat="1" ht="24.9" customHeight="1" x14ac:dyDescent="0.2">
      <c r="A123" s="11"/>
      <c r="B123" s="8"/>
      <c r="C123" s="8"/>
      <c r="D123" s="23"/>
      <c r="E123" s="23"/>
      <c r="F123" s="23"/>
      <c r="G123" s="23"/>
      <c r="H123" s="23"/>
      <c r="I123" s="23">
        <f t="shared" si="7"/>
        <v>0</v>
      </c>
      <c r="J123" s="9"/>
    </row>
    <row r="124" spans="1:10" s="7" customFormat="1" ht="24.9" customHeight="1" x14ac:dyDescent="0.2">
      <c r="A124" s="11"/>
      <c r="B124" s="8"/>
      <c r="C124" s="8"/>
      <c r="D124" s="23"/>
      <c r="E124" s="23"/>
      <c r="F124" s="23"/>
      <c r="G124" s="23"/>
      <c r="H124" s="23"/>
      <c r="I124" s="23">
        <f t="shared" si="7"/>
        <v>0</v>
      </c>
      <c r="J124" s="9"/>
    </row>
    <row r="125" spans="1:10" s="7" customFormat="1" ht="24.9" customHeight="1" x14ac:dyDescent="0.2">
      <c r="A125" s="11"/>
      <c r="B125" s="8"/>
      <c r="C125" s="8"/>
      <c r="D125" s="23"/>
      <c r="E125" s="23"/>
      <c r="F125" s="23"/>
      <c r="G125" s="23"/>
      <c r="H125" s="23"/>
      <c r="I125" s="23">
        <f t="shared" si="7"/>
        <v>0</v>
      </c>
      <c r="J125" s="9"/>
    </row>
    <row r="126" spans="1:10" s="7" customFormat="1" ht="24.9" customHeight="1" x14ac:dyDescent="0.2">
      <c r="A126" s="11"/>
      <c r="B126" s="8"/>
      <c r="C126" s="8"/>
      <c r="D126" s="23"/>
      <c r="E126" s="23"/>
      <c r="F126" s="23"/>
      <c r="G126" s="23"/>
      <c r="H126" s="23"/>
      <c r="I126" s="23">
        <f t="shared" si="7"/>
        <v>0</v>
      </c>
      <c r="J126" s="9"/>
    </row>
    <row r="127" spans="1:10" s="7" customFormat="1" ht="29.25" customHeight="1" x14ac:dyDescent="0.2">
      <c r="A127" s="150" t="s">
        <v>10</v>
      </c>
      <c r="B127" s="151"/>
      <c r="C127" s="152"/>
      <c r="D127" s="24">
        <f t="shared" ref="D127:I127" si="8">SUM(D116:D126)</f>
        <v>0</v>
      </c>
      <c r="E127" s="24">
        <f t="shared" si="8"/>
        <v>0</v>
      </c>
      <c r="F127" s="24">
        <f t="shared" si="8"/>
        <v>0</v>
      </c>
      <c r="G127" s="24">
        <f t="shared" si="8"/>
        <v>0</v>
      </c>
      <c r="H127" s="24">
        <f t="shared" si="8"/>
        <v>0</v>
      </c>
      <c r="I127" s="24">
        <f t="shared" si="8"/>
        <v>0</v>
      </c>
      <c r="J127" s="12"/>
    </row>
    <row r="128" spans="1:10" s="2" customFormat="1" ht="31.5" customHeight="1" x14ac:dyDescent="0.25">
      <c r="A128" s="153" t="s">
        <v>19</v>
      </c>
      <c r="B128" s="154"/>
      <c r="C128" s="154"/>
      <c r="D128" s="154"/>
      <c r="E128" s="154"/>
      <c r="F128" s="154"/>
      <c r="G128" s="154"/>
      <c r="H128" s="154"/>
      <c r="I128" s="154"/>
      <c r="J128" s="149"/>
    </row>
    <row r="130" spans="1:10" s="2" customFormat="1" ht="32.25" customHeight="1" x14ac:dyDescent="0.25">
      <c r="A130" s="143" t="s">
        <v>25</v>
      </c>
      <c r="B130" s="143"/>
      <c r="C130" s="143"/>
      <c r="D130" s="143"/>
      <c r="E130" s="143"/>
      <c r="F130" s="143"/>
      <c r="G130" s="143"/>
      <c r="H130" s="143"/>
      <c r="I130" s="143"/>
      <c r="J130" s="143"/>
    </row>
    <row r="131" spans="1:10" s="2" customFormat="1" ht="18" customHeight="1" x14ac:dyDescent="0.25">
      <c r="A131" s="1"/>
      <c r="B131" s="1"/>
      <c r="C131" s="1"/>
      <c r="D131" s="16"/>
      <c r="E131" s="16"/>
      <c r="F131" s="16"/>
      <c r="G131" s="16"/>
      <c r="H131" s="16"/>
      <c r="I131" s="16"/>
      <c r="J131" s="1"/>
    </row>
    <row r="132" spans="1:10" s="2" customFormat="1" ht="26.25" customHeight="1" x14ac:dyDescent="0.25">
      <c r="A132" s="1"/>
      <c r="B132" s="1"/>
      <c r="C132" s="1"/>
      <c r="D132" s="16"/>
      <c r="E132" s="16"/>
      <c r="F132" s="16"/>
      <c r="G132" s="16"/>
      <c r="H132" s="17" t="s">
        <v>11</v>
      </c>
      <c r="I132" s="18" t="s">
        <v>12</v>
      </c>
      <c r="J132" s="3" t="s">
        <v>13</v>
      </c>
    </row>
    <row r="133" spans="1:10" s="2" customFormat="1" ht="46.5" customHeight="1" x14ac:dyDescent="0.25">
      <c r="A133" s="123" t="s">
        <v>23</v>
      </c>
      <c r="B133" s="144"/>
      <c r="C133" s="144"/>
      <c r="D133" s="144"/>
      <c r="E133" s="19"/>
      <c r="F133" s="19"/>
      <c r="G133" s="19"/>
      <c r="H133" s="20"/>
      <c r="I133" s="21"/>
      <c r="J133" s="4"/>
    </row>
    <row r="134" spans="1:10" ht="32.25" customHeight="1" x14ac:dyDescent="0.25">
      <c r="A134" s="5" t="s">
        <v>14</v>
      </c>
      <c r="B134" s="125"/>
      <c r="C134" s="145"/>
      <c r="D134" s="19" t="s">
        <v>18</v>
      </c>
      <c r="E134" s="127"/>
      <c r="F134" s="146"/>
      <c r="G134" s="147"/>
      <c r="H134" s="22" t="s">
        <v>15</v>
      </c>
      <c r="I134" s="125"/>
      <c r="J134" s="149"/>
    </row>
    <row r="135" spans="1:10" s="7" customFormat="1" ht="20.25" customHeight="1" x14ac:dyDescent="0.2">
      <c r="A135" s="164" t="s">
        <v>0</v>
      </c>
      <c r="B135" s="166" t="s">
        <v>16</v>
      </c>
      <c r="C135" s="166" t="s">
        <v>1</v>
      </c>
      <c r="D135" s="157" t="s">
        <v>31</v>
      </c>
      <c r="E135" s="157" t="s">
        <v>4</v>
      </c>
      <c r="F135" s="159" t="s">
        <v>2</v>
      </c>
      <c r="G135" s="160"/>
      <c r="H135" s="161"/>
      <c r="I135" s="157" t="s">
        <v>5</v>
      </c>
      <c r="J135" s="162" t="s">
        <v>21</v>
      </c>
    </row>
    <row r="136" spans="1:10" s="7" customFormat="1" ht="20.25" customHeight="1" x14ac:dyDescent="0.2">
      <c r="A136" s="165"/>
      <c r="B136" s="167"/>
      <c r="C136" s="167"/>
      <c r="D136" s="158"/>
      <c r="E136" s="158"/>
      <c r="F136" s="23" t="s">
        <v>7</v>
      </c>
      <c r="G136" s="23" t="s">
        <v>8</v>
      </c>
      <c r="H136" s="23" t="s">
        <v>9</v>
      </c>
      <c r="I136" s="158"/>
      <c r="J136" s="163"/>
    </row>
    <row r="137" spans="1:10" s="7" customFormat="1" ht="24.9" customHeight="1" x14ac:dyDescent="0.2">
      <c r="A137" s="10"/>
      <c r="B137" s="15"/>
      <c r="C137" s="8"/>
      <c r="D137" s="23"/>
      <c r="E137" s="23"/>
      <c r="H137" s="23"/>
      <c r="I137" s="23">
        <f>SUM(D137:H137)</f>
        <v>0</v>
      </c>
      <c r="J137" s="9"/>
    </row>
    <row r="138" spans="1:10" s="7" customFormat="1" ht="24.9" customHeight="1" x14ac:dyDescent="0.2">
      <c r="A138" s="10"/>
      <c r="B138" s="15"/>
      <c r="C138" s="8"/>
      <c r="D138" s="23"/>
      <c r="E138" s="23"/>
      <c r="F138" s="23"/>
      <c r="G138" s="23"/>
      <c r="H138" s="23"/>
      <c r="I138" s="23">
        <f t="shared" ref="I138:I147" si="9">SUM(D138:H138)</f>
        <v>0</v>
      </c>
      <c r="J138" s="9"/>
    </row>
    <row r="139" spans="1:10" s="7" customFormat="1" ht="24.9" customHeight="1" x14ac:dyDescent="0.2">
      <c r="A139" s="10"/>
      <c r="B139" s="15"/>
      <c r="C139" s="8"/>
      <c r="D139" s="23"/>
      <c r="E139" s="23"/>
      <c r="F139" s="23"/>
      <c r="G139" s="23"/>
      <c r="H139" s="23"/>
      <c r="I139" s="23">
        <f t="shared" si="9"/>
        <v>0</v>
      </c>
      <c r="J139" s="9"/>
    </row>
    <row r="140" spans="1:10" s="7" customFormat="1" ht="24.9" customHeight="1" x14ac:dyDescent="0.2">
      <c r="A140" s="10"/>
      <c r="B140" s="15"/>
      <c r="C140" s="8"/>
      <c r="D140" s="23"/>
      <c r="E140" s="23"/>
      <c r="F140" s="23"/>
      <c r="G140" s="23"/>
      <c r="H140" s="23"/>
      <c r="I140" s="23">
        <f t="shared" si="9"/>
        <v>0</v>
      </c>
      <c r="J140" s="9"/>
    </row>
    <row r="141" spans="1:10" s="7" customFormat="1" ht="24.9" customHeight="1" x14ac:dyDescent="0.2">
      <c r="A141" s="10"/>
      <c r="B141" s="15"/>
      <c r="C141" s="8"/>
      <c r="D141" s="23"/>
      <c r="E141" s="23"/>
      <c r="F141" s="23"/>
      <c r="G141" s="23"/>
      <c r="H141" s="23"/>
      <c r="I141" s="23">
        <f t="shared" si="9"/>
        <v>0</v>
      </c>
      <c r="J141" s="9"/>
    </row>
    <row r="142" spans="1:10" s="7" customFormat="1" ht="24.9" customHeight="1" x14ac:dyDescent="0.2">
      <c r="A142" s="10"/>
      <c r="B142" s="15"/>
      <c r="C142" s="8"/>
      <c r="D142" s="23"/>
      <c r="E142" s="23"/>
      <c r="F142" s="23"/>
      <c r="G142" s="23"/>
      <c r="H142" s="23"/>
      <c r="I142" s="23">
        <f t="shared" si="9"/>
        <v>0</v>
      </c>
      <c r="J142" s="9"/>
    </row>
    <row r="143" spans="1:10" s="7" customFormat="1" ht="24.9" customHeight="1" x14ac:dyDescent="0.2">
      <c r="A143" s="10"/>
      <c r="B143" s="8"/>
      <c r="C143" s="8"/>
      <c r="D143" s="23"/>
      <c r="E143" s="23"/>
      <c r="F143" s="23"/>
      <c r="G143" s="23"/>
      <c r="H143" s="23"/>
      <c r="I143" s="23">
        <f t="shared" si="9"/>
        <v>0</v>
      </c>
      <c r="J143" s="29"/>
    </row>
    <row r="144" spans="1:10" s="7" customFormat="1" ht="24.9" customHeight="1" x14ac:dyDescent="0.2">
      <c r="A144" s="10"/>
      <c r="B144" s="8"/>
      <c r="C144" s="8"/>
      <c r="D144" s="23"/>
      <c r="E144" s="23"/>
      <c r="F144" s="23"/>
      <c r="G144" s="23"/>
      <c r="H144" s="23"/>
      <c r="I144" s="23">
        <f t="shared" si="9"/>
        <v>0</v>
      </c>
      <c r="J144" s="9"/>
    </row>
    <row r="145" spans="1:10" s="7" customFormat="1" ht="24.9" customHeight="1" x14ac:dyDescent="0.2">
      <c r="A145" s="10"/>
      <c r="B145" s="8"/>
      <c r="C145" s="8"/>
      <c r="D145" s="23"/>
      <c r="E145" s="23"/>
      <c r="F145" s="23"/>
      <c r="G145" s="23"/>
      <c r="H145" s="23"/>
      <c r="I145" s="23">
        <f t="shared" si="9"/>
        <v>0</v>
      </c>
      <c r="J145" s="9"/>
    </row>
    <row r="146" spans="1:10" s="7" customFormat="1" ht="24.9" customHeight="1" x14ac:dyDescent="0.2">
      <c r="A146" s="10"/>
      <c r="B146" s="8"/>
      <c r="C146" s="8"/>
      <c r="D146" s="23"/>
      <c r="E146" s="23"/>
      <c r="F146" s="23"/>
      <c r="G146" s="23"/>
      <c r="H146" s="23"/>
      <c r="I146" s="23">
        <f t="shared" si="9"/>
        <v>0</v>
      </c>
      <c r="J146" s="9"/>
    </row>
    <row r="147" spans="1:10" s="7" customFormat="1" ht="24.9" customHeight="1" x14ac:dyDescent="0.2">
      <c r="A147" s="10"/>
      <c r="B147" s="8"/>
      <c r="C147" s="8"/>
      <c r="D147" s="23"/>
      <c r="E147" s="23"/>
      <c r="F147" s="23"/>
      <c r="G147" s="23"/>
      <c r="H147" s="23"/>
      <c r="I147" s="23">
        <f t="shared" si="9"/>
        <v>0</v>
      </c>
      <c r="J147" s="29"/>
    </row>
    <row r="148" spans="1:10" s="7" customFormat="1" ht="29.25" customHeight="1" x14ac:dyDescent="0.2">
      <c r="A148" s="150" t="s">
        <v>10</v>
      </c>
      <c r="B148" s="151"/>
      <c r="C148" s="152"/>
      <c r="D148" s="24">
        <f>SUM(D137:D147)</f>
        <v>0</v>
      </c>
      <c r="E148" s="24">
        <f>SUM(E137:E147)</f>
        <v>0</v>
      </c>
      <c r="F148" s="24">
        <f>SUM(F138:F147)</f>
        <v>0</v>
      </c>
      <c r="G148" s="24">
        <f>SUM(G138:G147)</f>
        <v>0</v>
      </c>
      <c r="H148" s="24">
        <f>SUM(H137:H147)</f>
        <v>0</v>
      </c>
      <c r="I148" s="24">
        <f>SUM(I137:I147)</f>
        <v>0</v>
      </c>
      <c r="J148" s="12"/>
    </row>
    <row r="149" spans="1:10" s="2" customFormat="1" ht="31.5" customHeight="1" x14ac:dyDescent="0.25">
      <c r="A149" s="153" t="s">
        <v>19</v>
      </c>
      <c r="B149" s="154"/>
      <c r="C149" s="154"/>
      <c r="D149" s="154"/>
      <c r="E149" s="154"/>
      <c r="F149" s="154"/>
      <c r="G149" s="154"/>
      <c r="H149" s="154"/>
      <c r="I149" s="154"/>
      <c r="J149" s="149"/>
    </row>
    <row r="150" spans="1:10" ht="21" customHeight="1" x14ac:dyDescent="0.25"/>
    <row r="151" spans="1:10" ht="19.5" customHeight="1" x14ac:dyDescent="0.25">
      <c r="A151" s="14"/>
      <c r="B151" s="14"/>
      <c r="C151" s="14"/>
      <c r="D151" s="26"/>
      <c r="E151" s="26"/>
      <c r="F151" s="26"/>
      <c r="G151" s="26"/>
      <c r="H151" s="26"/>
      <c r="I151" s="26"/>
      <c r="J151" s="14"/>
    </row>
    <row r="152" spans="1:10" s="2" customFormat="1" ht="32.25" customHeight="1" x14ac:dyDescent="0.25">
      <c r="A152" s="143" t="s">
        <v>26</v>
      </c>
      <c r="B152" s="143"/>
      <c r="C152" s="143"/>
      <c r="D152" s="143"/>
      <c r="E152" s="143"/>
      <c r="F152" s="143"/>
      <c r="G152" s="143"/>
      <c r="H152" s="143"/>
      <c r="I152" s="143"/>
      <c r="J152" s="143"/>
    </row>
    <row r="153" spans="1:10" s="2" customFormat="1" ht="18" customHeight="1" x14ac:dyDescent="0.25">
      <c r="A153" s="1"/>
      <c r="B153" s="1"/>
      <c r="C153" s="1"/>
      <c r="D153" s="16"/>
      <c r="E153" s="16"/>
      <c r="F153" s="16"/>
      <c r="G153" s="16"/>
      <c r="H153" s="16"/>
      <c r="I153" s="16"/>
      <c r="J153" s="1"/>
    </row>
    <row r="154" spans="1:10" s="2" customFormat="1" ht="26.25" customHeight="1" x14ac:dyDescent="0.25">
      <c r="A154" s="1"/>
      <c r="B154" s="1"/>
      <c r="C154" s="1"/>
      <c r="D154" s="16"/>
      <c r="E154" s="16"/>
      <c r="F154" s="16"/>
      <c r="G154" s="16"/>
      <c r="H154" s="17" t="s">
        <v>11</v>
      </c>
      <c r="I154" s="18" t="s">
        <v>12</v>
      </c>
      <c r="J154" s="3" t="s">
        <v>13</v>
      </c>
    </row>
    <row r="155" spans="1:10" s="2" customFormat="1" ht="46.5" customHeight="1" x14ac:dyDescent="0.25">
      <c r="A155" s="123" t="s">
        <v>27</v>
      </c>
      <c r="B155" s="144"/>
      <c r="C155" s="144"/>
      <c r="D155" s="144"/>
      <c r="E155" s="19"/>
      <c r="F155" s="19"/>
      <c r="G155" s="19"/>
      <c r="H155" s="20"/>
      <c r="I155" s="21"/>
      <c r="J155" s="4"/>
    </row>
    <row r="156" spans="1:10" ht="32.25" customHeight="1" x14ac:dyDescent="0.25">
      <c r="A156" s="5" t="s">
        <v>14</v>
      </c>
      <c r="B156" s="125"/>
      <c r="C156" s="145"/>
      <c r="D156" s="19" t="s">
        <v>18</v>
      </c>
      <c r="E156" s="127"/>
      <c r="F156" s="146"/>
      <c r="G156" s="147"/>
      <c r="H156" s="22" t="s">
        <v>15</v>
      </c>
      <c r="I156" s="125"/>
      <c r="J156" s="149"/>
    </row>
    <row r="157" spans="1:10" s="7" customFormat="1" ht="21" customHeight="1" x14ac:dyDescent="0.2">
      <c r="A157" s="164" t="s">
        <v>0</v>
      </c>
      <c r="B157" s="166" t="s">
        <v>16</v>
      </c>
      <c r="C157" s="166" t="s">
        <v>1</v>
      </c>
      <c r="D157" s="157" t="s">
        <v>3</v>
      </c>
      <c r="E157" s="157" t="s">
        <v>4</v>
      </c>
      <c r="F157" s="159" t="s">
        <v>2</v>
      </c>
      <c r="G157" s="160"/>
      <c r="H157" s="161"/>
      <c r="I157" s="157" t="s">
        <v>5</v>
      </c>
      <c r="J157" s="162" t="s">
        <v>6</v>
      </c>
    </row>
    <row r="158" spans="1:10" s="7" customFormat="1" ht="20.25" customHeight="1" x14ac:dyDescent="0.2">
      <c r="A158" s="165"/>
      <c r="B158" s="167"/>
      <c r="C158" s="167"/>
      <c r="D158" s="158"/>
      <c r="E158" s="158"/>
      <c r="F158" s="23" t="s">
        <v>7</v>
      </c>
      <c r="G158" s="23" t="s">
        <v>8</v>
      </c>
      <c r="H158" s="23" t="s">
        <v>9</v>
      </c>
      <c r="I158" s="158"/>
      <c r="J158" s="163"/>
    </row>
    <row r="159" spans="1:10" s="7" customFormat="1" ht="24.9" customHeight="1" x14ac:dyDescent="0.2">
      <c r="A159" s="10"/>
      <c r="B159" s="8"/>
      <c r="C159" s="8"/>
      <c r="D159" s="23"/>
      <c r="E159" s="23"/>
      <c r="F159" s="23"/>
      <c r="G159" s="23"/>
      <c r="H159" s="23"/>
      <c r="I159" s="23">
        <f>SUM(D159:H159)</f>
        <v>0</v>
      </c>
      <c r="J159" s="28"/>
    </row>
    <row r="160" spans="1:10" s="7" customFormat="1" ht="24.9" customHeight="1" x14ac:dyDescent="0.2">
      <c r="A160" s="10"/>
      <c r="B160" s="8"/>
      <c r="C160" s="8"/>
      <c r="D160" s="23"/>
      <c r="E160" s="23"/>
      <c r="F160" s="23"/>
      <c r="G160" s="23"/>
      <c r="H160" s="23"/>
      <c r="I160" s="23">
        <f t="shared" ref="I160:I169" si="10">SUM(D160:H160)</f>
        <v>0</v>
      </c>
      <c r="J160" s="28"/>
    </row>
    <row r="161" spans="1:10" s="7" customFormat="1" ht="24.9" customHeight="1" x14ac:dyDescent="0.2">
      <c r="A161" s="10"/>
      <c r="B161" s="8"/>
      <c r="C161" s="8"/>
      <c r="D161" s="23"/>
      <c r="E161" s="23"/>
      <c r="F161" s="23"/>
      <c r="G161" s="23"/>
      <c r="H161" s="23"/>
      <c r="I161" s="23">
        <f t="shared" si="10"/>
        <v>0</v>
      </c>
      <c r="J161" s="9"/>
    </row>
    <row r="162" spans="1:10" s="7" customFormat="1" ht="24.9" customHeight="1" x14ac:dyDescent="0.2">
      <c r="A162" s="10"/>
      <c r="B162" s="8"/>
      <c r="C162" s="8"/>
      <c r="D162" s="23"/>
      <c r="E162" s="23"/>
      <c r="F162" s="23"/>
      <c r="G162" s="23"/>
      <c r="H162" s="23"/>
      <c r="I162" s="23">
        <f t="shared" si="10"/>
        <v>0</v>
      </c>
      <c r="J162" s="9"/>
    </row>
    <row r="163" spans="1:10" s="7" customFormat="1" ht="24.9" customHeight="1" x14ac:dyDescent="0.2">
      <c r="A163" s="10"/>
      <c r="B163" s="8"/>
      <c r="C163" s="8"/>
      <c r="D163" s="23"/>
      <c r="E163" s="23"/>
      <c r="F163" s="23"/>
      <c r="G163" s="23"/>
      <c r="H163" s="23"/>
      <c r="I163" s="23">
        <f t="shared" si="10"/>
        <v>0</v>
      </c>
      <c r="J163" s="9"/>
    </row>
    <row r="164" spans="1:10" s="7" customFormat="1" ht="24.9" customHeight="1" x14ac:dyDescent="0.2">
      <c r="A164" s="10"/>
      <c r="B164" s="8"/>
      <c r="C164" s="8"/>
      <c r="D164" s="23"/>
      <c r="E164" s="23"/>
      <c r="F164" s="23"/>
      <c r="G164" s="23"/>
      <c r="H164" s="23"/>
      <c r="I164" s="23">
        <f t="shared" si="10"/>
        <v>0</v>
      </c>
      <c r="J164" s="9"/>
    </row>
    <row r="165" spans="1:10" s="7" customFormat="1" ht="24.9" customHeight="1" x14ac:dyDescent="0.2">
      <c r="A165" s="11"/>
      <c r="B165" s="8"/>
      <c r="C165" s="8"/>
      <c r="D165" s="23"/>
      <c r="E165" s="23"/>
      <c r="F165" s="23"/>
      <c r="G165" s="23"/>
      <c r="H165" s="23"/>
      <c r="I165" s="23">
        <f t="shared" si="10"/>
        <v>0</v>
      </c>
      <c r="J165" s="9"/>
    </row>
    <row r="166" spans="1:10" s="7" customFormat="1" ht="24.9" customHeight="1" x14ac:dyDescent="0.2">
      <c r="A166" s="11"/>
      <c r="B166" s="8"/>
      <c r="C166" s="8"/>
      <c r="D166" s="23"/>
      <c r="E166" s="23"/>
      <c r="F166" s="23"/>
      <c r="G166" s="23"/>
      <c r="H166" s="23"/>
      <c r="I166" s="23">
        <f t="shared" si="10"/>
        <v>0</v>
      </c>
      <c r="J166" s="9"/>
    </row>
    <row r="167" spans="1:10" s="7" customFormat="1" ht="24.9" customHeight="1" x14ac:dyDescent="0.2">
      <c r="A167" s="11"/>
      <c r="B167" s="8"/>
      <c r="C167" s="8"/>
      <c r="D167" s="23"/>
      <c r="E167" s="23"/>
      <c r="F167" s="23"/>
      <c r="G167" s="23"/>
      <c r="H167" s="23"/>
      <c r="I167" s="23">
        <f t="shared" si="10"/>
        <v>0</v>
      </c>
      <c r="J167" s="9"/>
    </row>
    <row r="168" spans="1:10" s="7" customFormat="1" ht="24.9" customHeight="1" x14ac:dyDescent="0.2">
      <c r="A168" s="11"/>
      <c r="B168" s="8"/>
      <c r="C168" s="8"/>
      <c r="D168" s="23"/>
      <c r="E168" s="23"/>
      <c r="F168" s="23"/>
      <c r="G168" s="23"/>
      <c r="H168" s="23"/>
      <c r="I168" s="23">
        <f t="shared" si="10"/>
        <v>0</v>
      </c>
      <c r="J168" s="9"/>
    </row>
    <row r="169" spans="1:10" s="7" customFormat="1" ht="24.9" customHeight="1" x14ac:dyDescent="0.2">
      <c r="A169" s="11"/>
      <c r="B169" s="8"/>
      <c r="C169" s="8"/>
      <c r="D169" s="23"/>
      <c r="E169" s="23"/>
      <c r="F169" s="23"/>
      <c r="G169" s="23"/>
      <c r="H169" s="23"/>
      <c r="I169" s="23">
        <f t="shared" si="10"/>
        <v>0</v>
      </c>
      <c r="J169" s="9"/>
    </row>
    <row r="170" spans="1:10" s="7" customFormat="1" ht="29.25" customHeight="1" x14ac:dyDescent="0.2">
      <c r="A170" s="150" t="s">
        <v>10</v>
      </c>
      <c r="B170" s="151"/>
      <c r="C170" s="152"/>
      <c r="D170" s="24">
        <f t="shared" ref="D170:I170" si="11">SUM(D159:D169)</f>
        <v>0</v>
      </c>
      <c r="E170" s="24">
        <f t="shared" si="11"/>
        <v>0</v>
      </c>
      <c r="F170" s="24">
        <f t="shared" si="11"/>
        <v>0</v>
      </c>
      <c r="G170" s="24">
        <f t="shared" si="11"/>
        <v>0</v>
      </c>
      <c r="H170" s="24">
        <f t="shared" si="11"/>
        <v>0</v>
      </c>
      <c r="I170" s="24">
        <f t="shared" si="11"/>
        <v>0</v>
      </c>
      <c r="J170" s="12"/>
    </row>
    <row r="171" spans="1:10" s="2" customFormat="1" ht="31.5" customHeight="1" x14ac:dyDescent="0.25">
      <c r="A171" s="153" t="s">
        <v>19</v>
      </c>
      <c r="B171" s="154"/>
      <c r="C171" s="154"/>
      <c r="D171" s="154"/>
      <c r="E171" s="154"/>
      <c r="F171" s="154"/>
      <c r="G171" s="154"/>
      <c r="H171" s="154"/>
      <c r="I171" s="154"/>
      <c r="J171" s="149"/>
    </row>
  </sheetData>
  <mergeCells count="161">
    <mergeCell ref="A170:C170"/>
    <mergeCell ref="A171:J171"/>
    <mergeCell ref="B156:C156"/>
    <mergeCell ref="E156:G156"/>
    <mergeCell ref="I156:J156"/>
    <mergeCell ref="A157:A158"/>
    <mergeCell ref="B157:B158"/>
    <mergeCell ref="C9:D9"/>
    <mergeCell ref="C14:D14"/>
    <mergeCell ref="C15:D15"/>
    <mergeCell ref="C18:D18"/>
    <mergeCell ref="C31:D31"/>
    <mergeCell ref="C32:D32"/>
    <mergeCell ref="C30:D30"/>
    <mergeCell ref="C11:D11"/>
    <mergeCell ref="C12:D12"/>
    <mergeCell ref="C10:D10"/>
    <mergeCell ref="C35:D35"/>
    <mergeCell ref="C36:D36"/>
    <mergeCell ref="C37:D37"/>
    <mergeCell ref="C38:D38"/>
    <mergeCell ref="C39:D39"/>
    <mergeCell ref="C40:D40"/>
    <mergeCell ref="C101:D101"/>
    <mergeCell ref="E135:E136"/>
    <mergeCell ref="F135:H135"/>
    <mergeCell ref="I135:I136"/>
    <mergeCell ref="J135:J136"/>
    <mergeCell ref="A135:A136"/>
    <mergeCell ref="B135:B136"/>
    <mergeCell ref="C135:C136"/>
    <mergeCell ref="D135:D136"/>
    <mergeCell ref="C157:C158"/>
    <mergeCell ref="D157:D158"/>
    <mergeCell ref="E157:E158"/>
    <mergeCell ref="F157:H157"/>
    <mergeCell ref="I157:I158"/>
    <mergeCell ref="A148:C148"/>
    <mergeCell ref="A149:J149"/>
    <mergeCell ref="A152:J152"/>
    <mergeCell ref="A155:D155"/>
    <mergeCell ref="J157:J158"/>
    <mergeCell ref="A114:A115"/>
    <mergeCell ref="B114:B115"/>
    <mergeCell ref="C114:C115"/>
    <mergeCell ref="D114:D115"/>
    <mergeCell ref="E114:E115"/>
    <mergeCell ref="F114:H114"/>
    <mergeCell ref="I114:I115"/>
    <mergeCell ref="A133:D133"/>
    <mergeCell ref="B134:C134"/>
    <mergeCell ref="E134:G134"/>
    <mergeCell ref="I134:J134"/>
    <mergeCell ref="J114:J115"/>
    <mergeCell ref="A127:C127"/>
    <mergeCell ref="A128:J128"/>
    <mergeCell ref="A130:J130"/>
    <mergeCell ref="A112:D112"/>
    <mergeCell ref="E92:E93"/>
    <mergeCell ref="F92:H92"/>
    <mergeCell ref="I92:I93"/>
    <mergeCell ref="J92:J93"/>
    <mergeCell ref="A92:A93"/>
    <mergeCell ref="B92:B93"/>
    <mergeCell ref="B113:C113"/>
    <mergeCell ref="E113:G113"/>
    <mergeCell ref="I113:J113"/>
    <mergeCell ref="C94:D94"/>
    <mergeCell ref="C96:D96"/>
    <mergeCell ref="C97:D97"/>
    <mergeCell ref="C98:D98"/>
    <mergeCell ref="C99:D99"/>
    <mergeCell ref="C100:D100"/>
    <mergeCell ref="C92:C93"/>
    <mergeCell ref="D92:D93"/>
    <mergeCell ref="A90:D90"/>
    <mergeCell ref="B91:C91"/>
    <mergeCell ref="E91:G91"/>
    <mergeCell ref="I91:J91"/>
    <mergeCell ref="A105:C105"/>
    <mergeCell ref="A106:J106"/>
    <mergeCell ref="A109:J109"/>
    <mergeCell ref="A84:C84"/>
    <mergeCell ref="A85:J85"/>
    <mergeCell ref="A87:J87"/>
    <mergeCell ref="B70:C70"/>
    <mergeCell ref="E70:G70"/>
    <mergeCell ref="I70:J70"/>
    <mergeCell ref="A71:A72"/>
    <mergeCell ref="B71:B72"/>
    <mergeCell ref="C71:C72"/>
    <mergeCell ref="D71:D72"/>
    <mergeCell ref="E49:E50"/>
    <mergeCell ref="F49:H49"/>
    <mergeCell ref="I49:I50"/>
    <mergeCell ref="J49:J50"/>
    <mergeCell ref="A49:A50"/>
    <mergeCell ref="B49:B50"/>
    <mergeCell ref="C49:C50"/>
    <mergeCell ref="D49:D50"/>
    <mergeCell ref="E71:E72"/>
    <mergeCell ref="F71:H71"/>
    <mergeCell ref="I71:I72"/>
    <mergeCell ref="A62:C62"/>
    <mergeCell ref="A63:J63"/>
    <mergeCell ref="A66:J66"/>
    <mergeCell ref="A69:D69"/>
    <mergeCell ref="J71:J72"/>
    <mergeCell ref="A28:A29"/>
    <mergeCell ref="B28:B29"/>
    <mergeCell ref="C28:C29"/>
    <mergeCell ref="D28:D29"/>
    <mergeCell ref="E28:E29"/>
    <mergeCell ref="F28:H28"/>
    <mergeCell ref="I28:I29"/>
    <mergeCell ref="A47:D47"/>
    <mergeCell ref="B48:C48"/>
    <mergeCell ref="E48:G48"/>
    <mergeCell ref="I48:J48"/>
    <mergeCell ref="J28:J29"/>
    <mergeCell ref="A41:C41"/>
    <mergeCell ref="A42:J42"/>
    <mergeCell ref="A44:J44"/>
    <mergeCell ref="C33:D33"/>
    <mergeCell ref="C34:D34"/>
    <mergeCell ref="I6:I7"/>
    <mergeCell ref="J6:J7"/>
    <mergeCell ref="A6:A7"/>
    <mergeCell ref="B6:B7"/>
    <mergeCell ref="B27:C27"/>
    <mergeCell ref="E27:G27"/>
    <mergeCell ref="I27:J27"/>
    <mergeCell ref="C13:D13"/>
    <mergeCell ref="C16:D16"/>
    <mergeCell ref="C17:D17"/>
    <mergeCell ref="C6:C7"/>
    <mergeCell ref="D6:D7"/>
    <mergeCell ref="A1:J1"/>
    <mergeCell ref="A4:D4"/>
    <mergeCell ref="B5:C5"/>
    <mergeCell ref="E5:G5"/>
    <mergeCell ref="I5:J5"/>
    <mergeCell ref="A19:C19"/>
    <mergeCell ref="A20:J20"/>
    <mergeCell ref="C74:D74"/>
    <mergeCell ref="C59:D59"/>
    <mergeCell ref="C57:D57"/>
    <mergeCell ref="C58:D58"/>
    <mergeCell ref="C60:D60"/>
    <mergeCell ref="C61:D61"/>
    <mergeCell ref="C73:D73"/>
    <mergeCell ref="C51:D51"/>
    <mergeCell ref="C52:D52"/>
    <mergeCell ref="C53:D53"/>
    <mergeCell ref="C54:D54"/>
    <mergeCell ref="C55:D55"/>
    <mergeCell ref="C56:D56"/>
    <mergeCell ref="A23:J23"/>
    <mergeCell ref="A26:D26"/>
    <mergeCell ref="E6:E7"/>
    <mergeCell ref="F6:H6"/>
  </mergeCells>
  <phoneticPr fontId="2" type="noConversion"/>
  <printOptions horizontalCentered="1"/>
  <pageMargins left="0.19685039370078741" right="0.15748031496062992" top="0.27559055118110237" bottom="0.19685039370078741" header="0.19685039370078741" footer="0.15748031496062992"/>
  <pageSetup paperSize="9" scale="7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국내출장-3차</vt:lpstr>
      <vt:lpstr>김재남 출장비</vt:lpstr>
      <vt:lpstr>해외출장-1차</vt:lpstr>
      <vt:lpstr>'국내출장-3차'!Print_Area</vt:lpstr>
    </vt:vector>
  </TitlesOfParts>
  <Company>영우씨엔아이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관리부</dc:creator>
  <cp:lastModifiedBy>youngwoo</cp:lastModifiedBy>
  <cp:lastPrinted>2021-08-06T02:04:20Z</cp:lastPrinted>
  <dcterms:created xsi:type="dcterms:W3CDTF">2011-04-19T06:10:59Z</dcterms:created>
  <dcterms:modified xsi:type="dcterms:W3CDTF">2021-10-07T06:00:05Z</dcterms:modified>
</cp:coreProperties>
</file>